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da\Desktop\Лєснік\рішення про реорганізацію\Загальні таблиці\"/>
    </mc:Choice>
  </mc:AlternateContent>
  <xr:revisionPtr revIDLastSave="0" documentId="13_ncr:1_{BEFA378C-2E6F-49CF-A50C-B9B0D868F830}" xr6:coauthVersionLast="45" xr6:coauthVersionMax="45" xr10:uidLastSave="{00000000-0000-0000-0000-000000000000}"/>
  <bookViews>
    <workbookView xWindow="-120" yWindow="-120" windowWidth="19440" windowHeight="15000" tabRatio="0" xr2:uid="{00000000-000D-0000-FFFF-FFFF00000000}"/>
  </bookViews>
  <sheets>
    <sheet name="TDSheet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283" i="1" l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282" i="1"/>
  <c r="AC370" i="1"/>
  <c r="AD370" i="1" s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282" i="1"/>
  <c r="AB370" i="1" l="1"/>
  <c r="AD227" i="1"/>
  <c r="AD226" i="1"/>
  <c r="AD111" i="1"/>
  <c r="AC131" i="1"/>
  <c r="AD131" i="1"/>
  <c r="AB131" i="1"/>
  <c r="AD77" i="1"/>
  <c r="AD88" i="1"/>
  <c r="AD66" i="1" l="1"/>
  <c r="AB66" i="1"/>
  <c r="AA370" i="1" l="1"/>
  <c r="AC224" i="1" l="1"/>
  <c r="AB224" i="1"/>
  <c r="AA224" i="1"/>
  <c r="AD191" i="1"/>
  <c r="AD224" i="1" s="1"/>
  <c r="AC137" i="1" l="1"/>
  <c r="AB137" i="1"/>
  <c r="AD136" i="1"/>
  <c r="AD137" i="1" s="1"/>
</calcChain>
</file>

<file path=xl/sharedStrings.xml><?xml version="1.0" encoding="utf-8"?>
<sst xmlns="http://schemas.openxmlformats.org/spreadsheetml/2006/main" count="1445" uniqueCount="687">
  <si>
    <t>№
з/п</t>
  </si>
  <si>
    <t>Найменування,
стисла характеристика
та призначення 
об’єкта</t>
  </si>
  <si>
    <t>Рік
випуску (будівництва)
чи дата придбання 
(введення в експлуатацію) та виготовлювач</t>
  </si>
  <si>
    <t>Номер</t>
  </si>
  <si>
    <t>Один. 
вимір.</t>
  </si>
  <si>
    <t>Фактична наявність</t>
  </si>
  <si>
    <t>Відмітка про вибуття</t>
  </si>
  <si>
    <t>За даними
бухгалтерського обліку</t>
  </si>
  <si>
    <t>Інші відомості</t>
  </si>
  <si>
    <t>інвентарний/
номенклатурний</t>
  </si>
  <si>
    <t>заводський</t>
  </si>
  <si>
    <t>паспорта</t>
  </si>
  <si>
    <t>кількість</t>
  </si>
  <si>
    <t>первісна
(переоцінена)
вартість</t>
  </si>
  <si>
    <t>сума зносу
(накопиченої
амортизації)</t>
  </si>
  <si>
    <t>балансова
вартість</t>
  </si>
  <si>
    <t>строк 
корисного
використання</t>
  </si>
  <si>
    <t>Будинок Жидичинської сільської ради</t>
  </si>
  <si>
    <t>01.01.2002</t>
  </si>
  <si>
    <t>10300001</t>
  </si>
  <si>
    <t>об'єкт</t>
  </si>
  <si>
    <t>01.01.2016</t>
  </si>
  <si>
    <t>Дорога по вул. Миру с. Жидичин</t>
  </si>
  <si>
    <t>01.12.2017</t>
  </si>
  <si>
    <t>1013100004</t>
  </si>
  <si>
    <t>Дорога по вул. Шевченка  с. Жидичин</t>
  </si>
  <si>
    <t>1013100003</t>
  </si>
  <si>
    <t>01.01.2015</t>
  </si>
  <si>
    <t>Забор біля Жидичинської сільської ради</t>
  </si>
  <si>
    <t>01.01.2012</t>
  </si>
  <si>
    <t>10300051</t>
  </si>
  <si>
    <t>ПКД Культурно-туристичний центр в с. Кульчин</t>
  </si>
  <si>
    <t>1018100001</t>
  </si>
  <si>
    <t>Туалет с/р с. Жидичин</t>
  </si>
  <si>
    <t>10300009</t>
  </si>
  <si>
    <t>Хлів с/р с. Жидичин</t>
  </si>
  <si>
    <t>10300006</t>
  </si>
  <si>
    <t>Реконструкція вуличного освітлення по вул.Миру, вул.Річкова, вул.Старе Русло, вул.Зелена, вул.Над Стиром від КТП-148  в с.Липляни  Ківерцівського району Волинської області</t>
  </si>
  <si>
    <t>29.12.2020</t>
  </si>
  <si>
    <t>1013100022</t>
  </si>
  <si>
    <t>Бетонна огорожа с. Липляни школа</t>
  </si>
  <si>
    <t>10330003</t>
  </si>
  <si>
    <t>Водонапірна башта с. Клепачів</t>
  </si>
  <si>
    <t>01.01.1965</t>
  </si>
  <si>
    <t>1031004</t>
  </si>
  <si>
    <t>Вулиця Шевченка в с. Жидичин</t>
  </si>
  <si>
    <t>10300017</t>
  </si>
  <si>
    <t>Вуличне освітлення в с. Жидичин вул. Монастирська, І. Франка, Ковельська</t>
  </si>
  <si>
    <t>10300054</t>
  </si>
  <si>
    <t>Вуличне освітлення в с. Кульчин вул. Пархоменка, Кірова, Космонавтів</t>
  </si>
  <si>
    <t>10300053</t>
  </si>
  <si>
    <t>Вуличне освітлення вул.  Лесі Українки</t>
  </si>
  <si>
    <t>10300018</t>
  </si>
  <si>
    <t>Вуличне освітлення вул. Шевченка с. Жидичин</t>
  </si>
  <si>
    <t>10300047</t>
  </si>
  <si>
    <t>Вуличне освітлення с. Жидичин</t>
  </si>
  <si>
    <t>10300015</t>
  </si>
  <si>
    <t>Вуличне освітлення с. Кульчин</t>
  </si>
  <si>
    <t>10300014</t>
  </si>
  <si>
    <t>Вуличне освітлення с. Липляни вул. Санаторна</t>
  </si>
  <si>
    <t>10300027</t>
  </si>
  <si>
    <t>Вуличне освітлення с. Небіжка</t>
  </si>
  <si>
    <t>10310033</t>
  </si>
  <si>
    <t>Вуличне освітлення с. Озерце</t>
  </si>
  <si>
    <t>10310027</t>
  </si>
  <si>
    <t>Вуличне освітлення с. Клепачів</t>
  </si>
  <si>
    <t>10310028</t>
  </si>
  <si>
    <t>Дорога гравійна с. Озерце (до тракторної бригади)</t>
  </si>
  <si>
    <t>01.01.1974</t>
  </si>
  <si>
    <t>10310009</t>
  </si>
  <si>
    <t>Дорога Жидичин-Небіжка з твердим покриттям</t>
  </si>
  <si>
    <t>01.01.1985</t>
  </si>
  <si>
    <t>1031006</t>
  </si>
  <si>
    <t>Дорога по вул. Кірова с. Кульчин 600 м</t>
  </si>
  <si>
    <t>10300019</t>
  </si>
  <si>
    <t>Дорога по вул. Миру с. Липляни 250 м.</t>
  </si>
  <si>
    <t>10300023</t>
  </si>
  <si>
    <t>Дорога по вул. Молодіжна с. Кульчин 400 м</t>
  </si>
  <si>
    <t>10300020</t>
  </si>
  <si>
    <t>Дорога по вул. Учительська с. Жидичин 350 м.</t>
  </si>
  <si>
    <t>10300021</t>
  </si>
  <si>
    <t>Дорога по вул. Шкільна с. Липляни 250 м.</t>
  </si>
  <si>
    <t>10300024</t>
  </si>
  <si>
    <t>Дорога по вул. Щорса с. Жидичин 100 м.</t>
  </si>
  <si>
    <t>10300022</t>
  </si>
  <si>
    <t>Дорога с. Клепачів вул. Березнева-Молодіжна</t>
  </si>
  <si>
    <t>01.01.2009</t>
  </si>
  <si>
    <t>10310023</t>
  </si>
  <si>
    <t>Дорога с. Небіжка вул. Котляревського-м. Вовчка</t>
  </si>
  <si>
    <t>01.01.2008</t>
  </si>
  <si>
    <t>10310015</t>
  </si>
  <si>
    <t>Дорога с. Небіжка вул. Котляревського-Озерцівська</t>
  </si>
  <si>
    <t>10310014</t>
  </si>
  <si>
    <t>Дорога с. Небіжка вул. Нова</t>
  </si>
  <si>
    <t>10310022</t>
  </si>
  <si>
    <t>Дорога с. Небіжка вул. Озерцівська</t>
  </si>
  <si>
    <t>01.01.2017</t>
  </si>
  <si>
    <t>10310034</t>
  </si>
  <si>
    <t>Дорога с. Небіжка вул. Садова</t>
  </si>
  <si>
    <t>01.01.2013</t>
  </si>
  <si>
    <t>10310029</t>
  </si>
  <si>
    <t>Дорога с. Небіжка вул. Садова-Котляревського</t>
  </si>
  <si>
    <t>10310016</t>
  </si>
  <si>
    <t>Дорога с. Озерце вул. 9-го травня</t>
  </si>
  <si>
    <t>10310017</t>
  </si>
  <si>
    <t>Дорога с. Озерце вул. 9-го Травня -Жовтнева (від клубу до магазину)</t>
  </si>
  <si>
    <t>10310020</t>
  </si>
  <si>
    <t>Дорога с. Озерце вул. 9-го травня-Дачна</t>
  </si>
  <si>
    <t>10310018</t>
  </si>
  <si>
    <t>Дорога с. Озерце вул. Жовтнева - Клубна (від Рманчуків)</t>
  </si>
  <si>
    <t>10310019</t>
  </si>
  <si>
    <t>Дорога с. Озерце вул. Жовтнева-Дачна (від магазину до Солтисюк Мирослави)</t>
  </si>
  <si>
    <t>10310021</t>
  </si>
  <si>
    <t>Дорога с. Озерце вул. Тракторна (вуд Преміум ТРАС ЛТД до Вельків)</t>
  </si>
  <si>
    <t>10310031</t>
  </si>
  <si>
    <t>Дорога с. Озерце вул. Тракторна (церковна хата до вул. Нова)</t>
  </si>
  <si>
    <t>10310030</t>
  </si>
  <si>
    <t>Дороги вул. Шорса, 5 лютого</t>
  </si>
  <si>
    <t>10300016</t>
  </si>
  <si>
    <t>Житловий будинок с.Озерце</t>
  </si>
  <si>
    <t>10310001</t>
  </si>
  <si>
    <t>Огорожа кладовища с. Кульчин (старе)</t>
  </si>
  <si>
    <t>10300050</t>
  </si>
  <si>
    <t>Огорожа кладовища с. Липляни</t>
  </si>
  <si>
    <t>10300048</t>
  </si>
  <si>
    <t>Пам'тний знак с. Жидичин</t>
  </si>
  <si>
    <t>10300008</t>
  </si>
  <si>
    <t>Пам'ятний знак</t>
  </si>
  <si>
    <t>10300049</t>
  </si>
  <si>
    <t>Пам'ятник Т. Шевченка</t>
  </si>
  <si>
    <t>10300055</t>
  </si>
  <si>
    <t>Поточний ремонт вуличного освітлення с. Жидичин, с. Кульчин</t>
  </si>
  <si>
    <t>10300056</t>
  </si>
  <si>
    <t>01.01.1958</t>
  </si>
  <si>
    <t>Реконструкція  вуличного освітлення  с. Кульчин ТП-20</t>
  </si>
  <si>
    <t>10300057</t>
  </si>
  <si>
    <t>Секція с. Липляни школа</t>
  </si>
  <si>
    <t>10330004</t>
  </si>
  <si>
    <t>Система водопостачання с. Липляни</t>
  </si>
  <si>
    <t>10300011</t>
  </si>
  <si>
    <t>Скважина</t>
  </si>
  <si>
    <t>10300052</t>
  </si>
  <si>
    <t>Разом</t>
  </si>
  <si>
    <t>Х</t>
  </si>
  <si>
    <t>Приміщення школи с.Липляни</t>
  </si>
  <si>
    <t>Дорога по вул.Заводська с.Кульчин</t>
  </si>
  <si>
    <t>Контейнерні майданчики під роздільне сміття</t>
  </si>
  <si>
    <t>БФП HP LaserJet 1132 (принтер)</t>
  </si>
  <si>
    <t>26.02.2020</t>
  </si>
  <si>
    <t>1014100129</t>
  </si>
  <si>
    <t>шт.</t>
  </si>
  <si>
    <t>Калькулятор CITIZEN</t>
  </si>
  <si>
    <t>29.03.2018</t>
  </si>
  <si>
    <t>1113100893</t>
  </si>
  <si>
    <t>шт</t>
  </si>
  <si>
    <t>Монітор</t>
  </si>
  <si>
    <t>10480055</t>
  </si>
  <si>
    <t>Системний блок HP Compag DC6005</t>
  </si>
  <si>
    <t>10140022</t>
  </si>
  <si>
    <t>Карусель велика</t>
  </si>
  <si>
    <t>10630026</t>
  </si>
  <si>
    <t>Насосна станція</t>
  </si>
  <si>
    <t>1014100154</t>
  </si>
  <si>
    <t>Цифровий диктофон Sony ІCD-PX470</t>
  </si>
  <si>
    <t>27.12.2018</t>
  </si>
  <si>
    <t>1014100102</t>
  </si>
  <si>
    <t>DVR</t>
  </si>
  <si>
    <t>10480069</t>
  </si>
  <si>
    <t>UPS 600 VA</t>
  </si>
  <si>
    <t>10480077</t>
  </si>
  <si>
    <t>Багатофункціональний пристрій</t>
  </si>
  <si>
    <t>10480020</t>
  </si>
  <si>
    <t>Багатофункціональний пристрій CANON</t>
  </si>
  <si>
    <t>19.06.2018</t>
  </si>
  <si>
    <t>1014100104</t>
  </si>
  <si>
    <t>Багатофункціональний пристрій МФУ</t>
  </si>
  <si>
    <t>10480072</t>
  </si>
  <si>
    <t>Балансир великий</t>
  </si>
  <si>
    <t>10630017</t>
  </si>
  <si>
    <t>10630021</t>
  </si>
  <si>
    <t>Бензокоса</t>
  </si>
  <si>
    <t>10630033</t>
  </si>
  <si>
    <t>Бензотример ECOSTAR</t>
  </si>
  <si>
    <t>10480021</t>
  </si>
  <si>
    <t>Димохід ізольований</t>
  </si>
  <si>
    <t>10490001</t>
  </si>
  <si>
    <t>Електрообігрівач</t>
  </si>
  <si>
    <t>01.12.2016</t>
  </si>
  <si>
    <t>11300135</t>
  </si>
  <si>
    <t>Жорсткий диск</t>
  </si>
  <si>
    <t>10480064</t>
  </si>
  <si>
    <t>Інтернет</t>
  </si>
  <si>
    <t>10480070</t>
  </si>
  <si>
    <t>Камери</t>
  </si>
  <si>
    <t>10480065</t>
  </si>
  <si>
    <t>10480066</t>
  </si>
  <si>
    <t>10480067</t>
  </si>
  <si>
    <t>10480068</t>
  </si>
  <si>
    <t>Ковш щелепний ЕО-2621</t>
  </si>
  <si>
    <t>11.06.2018</t>
  </si>
  <si>
    <t>1014100021</t>
  </si>
  <si>
    <t>Комп'ютер</t>
  </si>
  <si>
    <t>10480037</t>
  </si>
  <si>
    <t>Компютер Аlhon</t>
  </si>
  <si>
    <t>104800031</t>
  </si>
  <si>
    <t>Конвектор</t>
  </si>
  <si>
    <t>10480025</t>
  </si>
  <si>
    <t>10480026</t>
  </si>
  <si>
    <t>10480033</t>
  </si>
  <si>
    <t>10480034</t>
  </si>
  <si>
    <t>10480035</t>
  </si>
  <si>
    <t>10480036</t>
  </si>
  <si>
    <t>Конвектори</t>
  </si>
  <si>
    <t>10480011</t>
  </si>
  <si>
    <t>Косарка роторна Z-069-1,65 м з захистом</t>
  </si>
  <si>
    <t>14.05.2018</t>
  </si>
  <si>
    <t>10490020</t>
  </si>
  <si>
    <t>Котел твердопаливний</t>
  </si>
  <si>
    <t>10410001</t>
  </si>
  <si>
    <t>Лазерний принтер</t>
  </si>
  <si>
    <t>10480032</t>
  </si>
  <si>
    <t>Лазерний принтер CANON</t>
  </si>
  <si>
    <t>10480038</t>
  </si>
  <si>
    <t>16.04.2018</t>
  </si>
  <si>
    <t>1014100103</t>
  </si>
  <si>
    <t>Монітор Flatron</t>
  </si>
  <si>
    <t>10480029</t>
  </si>
  <si>
    <t>Ноутбук</t>
  </si>
  <si>
    <t>01.01.2014</t>
  </si>
  <si>
    <t>10480030</t>
  </si>
  <si>
    <t>Помпа до насоса</t>
  </si>
  <si>
    <t>10480078</t>
  </si>
  <si>
    <t>Принтер Samsung</t>
  </si>
  <si>
    <t>10480027</t>
  </si>
  <si>
    <t>10480028</t>
  </si>
  <si>
    <t>Світлоприлад</t>
  </si>
  <si>
    <t>10480022</t>
  </si>
  <si>
    <t>Системний блок</t>
  </si>
  <si>
    <t>10480075</t>
  </si>
  <si>
    <t>Системний блок Dell</t>
  </si>
  <si>
    <t>10480071</t>
  </si>
  <si>
    <t>10480073</t>
  </si>
  <si>
    <t>Системний блок HP 7800 C200e8400</t>
  </si>
  <si>
    <t>10480074</t>
  </si>
  <si>
    <t>Системний блок НР Compag DC6005 250 gb 3.5</t>
  </si>
  <si>
    <t>1014100015</t>
  </si>
  <si>
    <t>Спецобладнання до трактора</t>
  </si>
  <si>
    <t>1014100085</t>
  </si>
  <si>
    <t>Чайник</t>
  </si>
  <si>
    <t>01.12.2013</t>
  </si>
  <si>
    <t>11300116</t>
  </si>
  <si>
    <t>Відеокамера Hikvision DS-2CD2643G1-IZS</t>
  </si>
  <si>
    <t>17.06.2020</t>
  </si>
  <si>
    <t>1014100131</t>
  </si>
  <si>
    <t>Відеокамера Hikvision DS-2CD2T43G0-18</t>
  </si>
  <si>
    <t>1014100130</t>
  </si>
  <si>
    <t>Відеореєстратор Hikvision DS-7616NI-Q2</t>
  </si>
  <si>
    <t>1014100132</t>
  </si>
  <si>
    <t>Жорсткий диск HDD 4TB WD IntelliPower Purple SaTAЗ,64 mb</t>
  </si>
  <si>
    <t>1014100133</t>
  </si>
  <si>
    <t>Портативний принтер для друку чеків, квитанцій</t>
  </si>
  <si>
    <t>01.10.2020</t>
  </si>
  <si>
    <t>10480004</t>
  </si>
  <si>
    <t>Телавізійна панель Pilips 4K</t>
  </si>
  <si>
    <t>1014100134</t>
  </si>
  <si>
    <t>Плуг лісовий ПКЛ-70 8432.21.00.00</t>
  </si>
  <si>
    <t>01.07.2019</t>
  </si>
  <si>
    <t>Автомобіль DAEWO</t>
  </si>
  <si>
    <t>01.01.2006</t>
  </si>
  <si>
    <t>1015100001</t>
  </si>
  <si>
    <t>Автомобіль ВАЗ 21099</t>
  </si>
  <si>
    <t>10510002</t>
  </si>
  <si>
    <t>Вантажний самоскид ГАЗ</t>
  </si>
  <si>
    <t>10510003</t>
  </si>
  <si>
    <t>Трактор колісний МТЗ 82</t>
  </si>
  <si>
    <t>10510004</t>
  </si>
  <si>
    <t>Пожежний автомобіль марки Daimler-Benz Тип: Спеціальний пожежний автомобіль Марка: Daimler-Benz</t>
  </si>
  <si>
    <t>1015100006</t>
  </si>
  <si>
    <t>LKS4Y98</t>
  </si>
  <si>
    <t>Стіл письмовий 2с 120</t>
  </si>
  <si>
    <t>23.04.2018</t>
  </si>
  <si>
    <t>10160059</t>
  </si>
  <si>
    <t>Картотека з висувними ящиками</t>
  </si>
  <si>
    <t>10630015</t>
  </si>
  <si>
    <t>Рулонні штори</t>
  </si>
  <si>
    <t>11300121</t>
  </si>
  <si>
    <t>Стіл СД-Р (компютерний)</t>
  </si>
  <si>
    <t>10610006</t>
  </si>
  <si>
    <t>Лічильник газу G-4TMetrix</t>
  </si>
  <si>
    <t>07.08.2020</t>
  </si>
  <si>
    <t>1016100444</t>
  </si>
  <si>
    <t>Лічильник однофазний електричний</t>
  </si>
  <si>
    <t>24.12.2020</t>
  </si>
  <si>
    <t>1016100475</t>
  </si>
  <si>
    <t>Світильники LED панель 36W 60*60</t>
  </si>
  <si>
    <t>1016100469</t>
  </si>
  <si>
    <t>Багор</t>
  </si>
  <si>
    <t>11300127</t>
  </si>
  <si>
    <t>Відро конус</t>
  </si>
  <si>
    <t>11300128</t>
  </si>
  <si>
    <t>Ворота могилки Липляни</t>
  </si>
  <si>
    <t>11300134</t>
  </si>
  <si>
    <t>Годинник</t>
  </si>
  <si>
    <t>1113100350</t>
  </si>
  <si>
    <t>Гойдалка подвійна металева</t>
  </si>
  <si>
    <t>10630016</t>
  </si>
  <si>
    <t>10630020</t>
  </si>
  <si>
    <t>Засіб КЗІ - 337</t>
  </si>
  <si>
    <t>1016100173</t>
  </si>
  <si>
    <t>Зупинка с. Липляни</t>
  </si>
  <si>
    <t>10630030</t>
  </si>
  <si>
    <t>Лавка із спинкою</t>
  </si>
  <si>
    <t>10630018</t>
  </si>
  <si>
    <t>10630022</t>
  </si>
  <si>
    <t>Лазанка перехід гірський</t>
  </si>
  <si>
    <t>10630019</t>
  </si>
  <si>
    <t>10630023</t>
  </si>
  <si>
    <t>24.03.2020</t>
  </si>
  <si>
    <t>1016100436</t>
  </si>
  <si>
    <t>Лом</t>
  </si>
  <si>
    <t>11300130</t>
  </si>
  <si>
    <t>Лопата</t>
  </si>
  <si>
    <t>11300129</t>
  </si>
  <si>
    <t>Меблі Оптіма з умивальником</t>
  </si>
  <si>
    <t>1016100174</t>
  </si>
  <si>
    <t>Мишка безпровідна</t>
  </si>
  <si>
    <t>11300136</t>
  </si>
  <si>
    <t>Пожежний стенд закритого типу</t>
  </si>
  <si>
    <t>11300132</t>
  </si>
  <si>
    <t>Сейф металевий</t>
  </si>
  <si>
    <t>10630014</t>
  </si>
  <si>
    <t>Смітник</t>
  </si>
  <si>
    <t>10630028</t>
  </si>
  <si>
    <t>10630029</t>
  </si>
  <si>
    <t>Сокири</t>
  </si>
  <si>
    <t>11300131</t>
  </si>
  <si>
    <t>Стандарт (гірка)</t>
  </si>
  <si>
    <t>10630024</t>
  </si>
  <si>
    <t>Стіл</t>
  </si>
  <si>
    <t>11300122</t>
  </si>
  <si>
    <t>11300123</t>
  </si>
  <si>
    <t>11300124</t>
  </si>
  <si>
    <t>11300125</t>
  </si>
  <si>
    <t>Стіл канцелярський</t>
  </si>
  <si>
    <t>10630000</t>
  </si>
  <si>
    <t>Стіл комп'ютерний</t>
  </si>
  <si>
    <t>10630008</t>
  </si>
  <si>
    <t>07.05.2018</t>
  </si>
  <si>
    <t>1016100396</t>
  </si>
  <si>
    <t>Стіл офісний</t>
  </si>
  <si>
    <t>10630004</t>
  </si>
  <si>
    <t>Стіл письмовий</t>
  </si>
  <si>
    <t>10630006</t>
  </si>
  <si>
    <t>10630007</t>
  </si>
  <si>
    <t>18.06.2018</t>
  </si>
  <si>
    <t>Стінка</t>
  </si>
  <si>
    <t>10630005</t>
  </si>
  <si>
    <t>Тачка будівельна</t>
  </si>
  <si>
    <t>1016100176</t>
  </si>
  <si>
    <t>Телефон панасонік</t>
  </si>
  <si>
    <t>01.12.2007</t>
  </si>
  <si>
    <t>1016100175</t>
  </si>
  <si>
    <t>Тумбочка</t>
  </si>
  <si>
    <t>10630010</t>
  </si>
  <si>
    <t>10630011</t>
  </si>
  <si>
    <t>10630012</t>
  </si>
  <si>
    <t>Флешка</t>
  </si>
  <si>
    <t>11300137</t>
  </si>
  <si>
    <t>Шафа книжна</t>
  </si>
  <si>
    <t>10630013</t>
  </si>
  <si>
    <t>Шкаф</t>
  </si>
  <si>
    <t>10630001</t>
  </si>
  <si>
    <t>10630002</t>
  </si>
  <si>
    <t>10630003</t>
  </si>
  <si>
    <t>Ялинка</t>
  </si>
  <si>
    <t>11300138</t>
  </si>
  <si>
    <t>Ігровий комплекс Універсал М2</t>
  </si>
  <si>
    <t>1016100005</t>
  </si>
  <si>
    <t>Качалка на пружині "Дельфін"</t>
  </si>
  <si>
    <t>1016100184</t>
  </si>
  <si>
    <t>Качалка на пружині "Мотоцикл"</t>
  </si>
  <si>
    <t>1016100186</t>
  </si>
  <si>
    <t>Качеля балансир</t>
  </si>
  <si>
    <t>1016100006</t>
  </si>
  <si>
    <t>11.02.2020</t>
  </si>
  <si>
    <t>Автоматичний виштовхувач бирок</t>
  </si>
  <si>
    <t>1016100439</t>
  </si>
  <si>
    <t>Багатофункціональний снаряд на чотири сторони</t>
  </si>
  <si>
    <t>16.12.2018</t>
  </si>
  <si>
    <t>1016100179</t>
  </si>
  <si>
    <t>Контейнер металевий для збору скла</t>
  </si>
  <si>
    <t>02.11.2020</t>
  </si>
  <si>
    <t>1016100429</t>
  </si>
  <si>
    <t>Контейнер металевий для збору ТПВ</t>
  </si>
  <si>
    <t>1016100428</t>
  </si>
  <si>
    <t>Контейнерний майданчик для роздільного сміття</t>
  </si>
  <si>
    <t>1016100432</t>
  </si>
  <si>
    <t>Лава</t>
  </si>
  <si>
    <t>1016100180</t>
  </si>
  <si>
    <t>Маршрутизатор Mokrotik RB750GR3</t>
  </si>
  <si>
    <t>1016100327</t>
  </si>
  <si>
    <t>Мобільний телефон Sigma mobile X-treme</t>
  </si>
  <si>
    <t>1016100437</t>
  </si>
  <si>
    <t>Молоток для клеймування деревини типу Standart</t>
  </si>
  <si>
    <t>1016100438</t>
  </si>
  <si>
    <t>Огороджа дитячий майданчик с.Клепачів</t>
  </si>
  <si>
    <t>28.02.2020</t>
  </si>
  <si>
    <t>1016100431</t>
  </si>
  <si>
    <t>Опора для віджимання на тріципс</t>
  </si>
  <si>
    <t>1016100182</t>
  </si>
  <si>
    <t>Перекладина для підтягування потрійна</t>
  </si>
  <si>
    <t>1016100183</t>
  </si>
  <si>
    <t>Рукохід</t>
  </si>
  <si>
    <t>1016100181</t>
  </si>
  <si>
    <t>Ручка дверна з підсвіткою</t>
  </si>
  <si>
    <t>1113100928</t>
  </si>
  <si>
    <t>Сапка 100мм</t>
  </si>
  <si>
    <t>1016100472</t>
  </si>
  <si>
    <t>Снаряд для вправ на прес</t>
  </si>
  <si>
    <t>1016100178</t>
  </si>
  <si>
    <t>Снаряд для вправ на спину</t>
  </si>
  <si>
    <t>1016100177</t>
  </si>
  <si>
    <t>Стелаж 2 до 80</t>
  </si>
  <si>
    <t>10160060</t>
  </si>
  <si>
    <t>Гойдалка "Чотирилапий друг"</t>
  </si>
  <si>
    <t>1016100425</t>
  </si>
  <si>
    <t>Ігровий комплекс Назарчик</t>
  </si>
  <si>
    <t>1016100422</t>
  </si>
  <si>
    <t>Карусель з сидіннями</t>
  </si>
  <si>
    <t>1016100424</t>
  </si>
  <si>
    <t>Дитячий майданчик в с.Кульчин</t>
  </si>
  <si>
    <t>Ворота огорожі кладовища в с.Кульчин</t>
  </si>
  <si>
    <t>Шведська стінка</t>
  </si>
  <si>
    <t>1016100426</t>
  </si>
  <si>
    <t>Багаторічні насаджання на території садочку с. Жидичин</t>
  </si>
  <si>
    <t>1017100001</t>
  </si>
  <si>
    <t>1013 Будівлі, споруди та передавальні пристрої</t>
  </si>
  <si>
    <t>1014 Машини та обладнання</t>
  </si>
  <si>
    <t>1016 Інструменти, прилади, інвентар</t>
  </si>
  <si>
    <t>1015 Транспортні засоби</t>
  </si>
  <si>
    <t>Жидичинська сільська рада</t>
  </si>
  <si>
    <t>Технічна документація з землеустрою щодо інвентаризації земель Озерцівської сільської ради</t>
  </si>
  <si>
    <t>10910004</t>
  </si>
  <si>
    <t>Технічна документація з нормативно-грошової оцінки (с. Клепачів)</t>
  </si>
  <si>
    <t>10910002</t>
  </si>
  <si>
    <t>Технічна документація з нормативно-грошової оцінки (с. Небіжка)</t>
  </si>
  <si>
    <t>10910003</t>
  </si>
  <si>
    <t>Технічна документація з нормативно-грошової оцінки (с. Озерце)</t>
  </si>
  <si>
    <t>10910001</t>
  </si>
  <si>
    <t>Акт реконструкції меліорат. системи</t>
  </si>
  <si>
    <t>10900020</t>
  </si>
  <si>
    <t>Бензопила</t>
  </si>
  <si>
    <t>10630034</t>
  </si>
  <si>
    <t>Вогнегасник ВП-5</t>
  </si>
  <si>
    <t>11300126</t>
  </si>
  <si>
    <t>Вулині знаки</t>
  </si>
  <si>
    <t>11300133</t>
  </si>
  <si>
    <t>Геодезія центральної площі с. Кульчин</t>
  </si>
  <si>
    <t>10900044</t>
  </si>
  <si>
    <t>Детальний план Бабуха</t>
  </si>
  <si>
    <t>10900027</t>
  </si>
  <si>
    <t>Детальний план кладовища с. Кульчин</t>
  </si>
  <si>
    <t>10900028</t>
  </si>
  <si>
    <t>Детальний план території житлового кварталу с. Кульчин</t>
  </si>
  <si>
    <t>10900002</t>
  </si>
  <si>
    <t>Довідка археологічна (садочок)</t>
  </si>
  <si>
    <t>10900012</t>
  </si>
  <si>
    <t>Експертиза  Л.Українки</t>
  </si>
  <si>
    <t>10900031</t>
  </si>
  <si>
    <t>Експертиза кошторисної документації</t>
  </si>
  <si>
    <t>10900042</t>
  </si>
  <si>
    <t>Експертно грошова оцінка с. Кульчин</t>
  </si>
  <si>
    <t>10900023</t>
  </si>
  <si>
    <t>Електронний документ меж прибережної смуги р. Стир</t>
  </si>
  <si>
    <t>Електронний документ річки Стир, прибережна смуга</t>
  </si>
  <si>
    <t>10900043</t>
  </si>
  <si>
    <t>Захват для лісу</t>
  </si>
  <si>
    <t>1014100086</t>
  </si>
  <si>
    <t>Кошторисна документація дидсадка</t>
  </si>
  <si>
    <t>10900029</t>
  </si>
  <si>
    <t>Науково-технічна продукція топографогеодезичні зйомки</t>
  </si>
  <si>
    <t>10900036</t>
  </si>
  <si>
    <t>Обмінний файл с. Жидичин</t>
  </si>
  <si>
    <t>10900047</t>
  </si>
  <si>
    <t>Обмінний файл с. Кульчин</t>
  </si>
  <si>
    <t>10900045</t>
  </si>
  <si>
    <t>Обмінний файл с. Липляни</t>
  </si>
  <si>
    <t>10900046</t>
  </si>
  <si>
    <t>Передпроектні роботи та інженерна геодезична зйомка</t>
  </si>
  <si>
    <t>10900003</t>
  </si>
  <si>
    <t>Поточний ремонт вул. освітлення С. Жидичин</t>
  </si>
  <si>
    <t>1018100005</t>
  </si>
  <si>
    <t>Поточний ремонт вул. Санаторна</t>
  </si>
  <si>
    <t>1018100003</t>
  </si>
  <si>
    <t>Поточний ремонт вул. Селищна</t>
  </si>
  <si>
    <t>1018100004</t>
  </si>
  <si>
    <t>Поточний ремонт пішохідної доріжки по вул. Ковельська с. Жидичин</t>
  </si>
  <si>
    <t>1018100002</t>
  </si>
  <si>
    <t>Принтер</t>
  </si>
  <si>
    <t>Проект землеустрою для затр.</t>
  </si>
  <si>
    <t>10900021</t>
  </si>
  <si>
    <t>Проект землеустрою для обс. трансп.</t>
  </si>
  <si>
    <t>Проект розмежування</t>
  </si>
  <si>
    <t>10900019</t>
  </si>
  <si>
    <t>Проектна документація внесення змін в схему</t>
  </si>
  <si>
    <t>10900037</t>
  </si>
  <si>
    <t>Проектна документація вул. Санаторна</t>
  </si>
  <si>
    <t>10900041</t>
  </si>
  <si>
    <t>Проектна документація улектроустановок вул. освітлення с. Жидичин</t>
  </si>
  <si>
    <t>10900038</t>
  </si>
  <si>
    <t>Проектно кошторисна документація вул. Кірова</t>
  </si>
  <si>
    <t>10900025</t>
  </si>
  <si>
    <t>Проектно кошторисна документація вул. Космонафтів</t>
  </si>
  <si>
    <t>Проектно кошторисна документація вул. Шевченка</t>
  </si>
  <si>
    <t>Реконструкція системи постачання ст. знес.</t>
  </si>
  <si>
    <t>10900004</t>
  </si>
  <si>
    <t>Робочий проект Реконструкція вул. освітлення с. Кульчин КТП - 20</t>
  </si>
  <si>
    <t>10900048</t>
  </si>
  <si>
    <t>Робочий проект  розділів "Пожежна сигналізація" "Блискавкозахист" об'єкту  Загальноосвітня школа Іст. по вул.Заводська,20 в с.Кульчин</t>
  </si>
  <si>
    <t>1018100009</t>
  </si>
  <si>
    <t>Робочий проект розділу "Вогнезахистне оброблення дерев'яних еонструкцій"об'єкту НВК "ЗОШ І-ІІ ст.- ДНЗ" по вул.Незалежності, 89 с.Клепачів</t>
  </si>
  <si>
    <t>1018100010</t>
  </si>
  <si>
    <t>Робочий проект розділу "Пожежна сигналізація"об'єкту НВК "ЗОШ І-ІІ ст.- ДНЗ" по вул.Незалежності, 89 с.Клепачів</t>
  </si>
  <si>
    <t>Схема планування території</t>
  </si>
  <si>
    <t>10900007</t>
  </si>
  <si>
    <t>10900014</t>
  </si>
  <si>
    <t>Технагляд Л. Українки</t>
  </si>
  <si>
    <t>10900034</t>
  </si>
  <si>
    <t>Технічна документація з землеустрою лабораторії Липляни</t>
  </si>
  <si>
    <t>10900035</t>
  </si>
  <si>
    <t>Технічна документація нормативно грошова оцінка земель с. Кульчин</t>
  </si>
  <si>
    <t>10900018</t>
  </si>
  <si>
    <t>Топографогеодезична зйомка 3,5 га</t>
  </si>
  <si>
    <t>10900030</t>
  </si>
  <si>
    <t>Детальний план території житлового кварталу в районі вулиць Проектна №№5,6 у с.Клепачів Жидичинської сільської ради Ківерцівського району Волинської області</t>
  </si>
  <si>
    <t>11.06.2020</t>
  </si>
  <si>
    <t>1018100011</t>
  </si>
  <si>
    <t>1017 Тварини та багаторічні насадження</t>
  </si>
  <si>
    <t>1018 Інші основні засоби</t>
  </si>
  <si>
    <t>Вертикальні жалюзі</t>
  </si>
  <si>
    <t xml:space="preserve">11130249  </t>
  </si>
  <si>
    <t>Друкол 7121</t>
  </si>
  <si>
    <t>02.11.2018</t>
  </si>
  <si>
    <t xml:space="preserve">11130245  </t>
  </si>
  <si>
    <t xml:space="preserve">Клавіатура </t>
  </si>
  <si>
    <t xml:space="preserve">11130247  </t>
  </si>
  <si>
    <t>Мережевий фільтр</t>
  </si>
  <si>
    <t xml:space="preserve">11130246  </t>
  </si>
  <si>
    <t>Мишка</t>
  </si>
  <si>
    <t xml:space="preserve">11130248  </t>
  </si>
  <si>
    <t>Печатка</t>
  </si>
  <si>
    <t xml:space="preserve">11130007  </t>
  </si>
  <si>
    <t xml:space="preserve">Степлер </t>
  </si>
  <si>
    <t>1113100894</t>
  </si>
  <si>
    <t xml:space="preserve">11130055  </t>
  </si>
  <si>
    <t>Флеш память</t>
  </si>
  <si>
    <t xml:space="preserve">11130022  </t>
  </si>
  <si>
    <t>HP Картрідж HP LJ CE285F\CANON 725</t>
  </si>
  <si>
    <t>14.04.2020</t>
  </si>
  <si>
    <t>1113100913</t>
  </si>
  <si>
    <t>Друкол</t>
  </si>
  <si>
    <t>17.03.2020</t>
  </si>
  <si>
    <t>1113100895</t>
  </si>
  <si>
    <t>1113100884</t>
  </si>
  <si>
    <t>Прапор</t>
  </si>
  <si>
    <t>1015100005</t>
  </si>
  <si>
    <t>Таблички</t>
  </si>
  <si>
    <t>Табличка</t>
  </si>
  <si>
    <t>1015100007</t>
  </si>
  <si>
    <t>Вогнегасник</t>
  </si>
  <si>
    <t>1113100898</t>
  </si>
  <si>
    <t>Бетонозмішувач</t>
  </si>
  <si>
    <t>31.01.2020</t>
  </si>
  <si>
    <t>1113100880</t>
  </si>
  <si>
    <t>Бруківка площадка</t>
  </si>
  <si>
    <t xml:space="preserve">11300062  </t>
  </si>
  <si>
    <t>Вітрина 1д</t>
  </si>
  <si>
    <t>1113100007</t>
  </si>
  <si>
    <t>Дах над дверима</t>
  </si>
  <si>
    <t xml:space="preserve">11300067  </t>
  </si>
  <si>
    <t>Дзеркало</t>
  </si>
  <si>
    <t xml:space="preserve">11130140  </t>
  </si>
  <si>
    <t>Дирокол 4030</t>
  </si>
  <si>
    <t>29.10.2018</t>
  </si>
  <si>
    <t>1113100570</t>
  </si>
  <si>
    <t xml:space="preserve">Казан </t>
  </si>
  <si>
    <t>1113100537</t>
  </si>
  <si>
    <t>1113100572</t>
  </si>
  <si>
    <t>Косилка</t>
  </si>
  <si>
    <t>01.12.2012</t>
  </si>
  <si>
    <t xml:space="preserve">11300102  </t>
  </si>
  <si>
    <t>Крісло каб. голови</t>
  </si>
  <si>
    <t>01.12.2015</t>
  </si>
  <si>
    <t xml:space="preserve">11300047  </t>
  </si>
  <si>
    <t>Металопластикова конструкція</t>
  </si>
  <si>
    <t xml:space="preserve">11300117  </t>
  </si>
  <si>
    <t>Ножниці</t>
  </si>
  <si>
    <t>1113100571</t>
  </si>
  <si>
    <t>Папка рєстратор синій</t>
  </si>
  <si>
    <t>1113100896</t>
  </si>
  <si>
    <t>23.02.2018</t>
  </si>
  <si>
    <t>Сейф металічний</t>
  </si>
  <si>
    <t xml:space="preserve">11300002  </t>
  </si>
  <si>
    <t xml:space="preserve">11300004  </t>
  </si>
  <si>
    <t xml:space="preserve">11300007  </t>
  </si>
  <si>
    <t>Сумка для ноутбука</t>
  </si>
  <si>
    <t>1113100004</t>
  </si>
  <si>
    <t>Таблички з композиту з плівкою</t>
  </si>
  <si>
    <t>1113100002</t>
  </si>
  <si>
    <t>Таблички на двері</t>
  </si>
  <si>
    <t>1113100003</t>
  </si>
  <si>
    <t>Токіни</t>
  </si>
  <si>
    <t>1113100912</t>
  </si>
  <si>
    <t>Шафа двухдверна</t>
  </si>
  <si>
    <t xml:space="preserve">11130173  </t>
  </si>
  <si>
    <t>Шафа курування</t>
  </si>
  <si>
    <t xml:space="preserve">11300103  </t>
  </si>
  <si>
    <t>Штамп</t>
  </si>
  <si>
    <t>Штамп дерев. оснаст.</t>
  </si>
  <si>
    <t xml:space="preserve">11130242  </t>
  </si>
  <si>
    <t>Лавка</t>
  </si>
  <si>
    <t xml:space="preserve">11130067  </t>
  </si>
  <si>
    <t>автомат захисту АВВ 220 В 6А</t>
  </si>
  <si>
    <t>1113100890</t>
  </si>
  <si>
    <t>Блок безперебійного живлення для відеореєстратора</t>
  </si>
  <si>
    <t>1113100886</t>
  </si>
  <si>
    <t>Блок живлення 12В для камер</t>
  </si>
  <si>
    <t>1113100891</t>
  </si>
  <si>
    <t>Відро пластикове 12 л.</t>
  </si>
  <si>
    <t>1113100929</t>
  </si>
  <si>
    <t>Віник</t>
  </si>
  <si>
    <t>1113100931</t>
  </si>
  <si>
    <t>Водосток пластиковий</t>
  </si>
  <si>
    <t>1113100126</t>
  </si>
  <si>
    <t>Гак анкернирй напівзактиритий</t>
  </si>
  <si>
    <t>1113100903</t>
  </si>
  <si>
    <t>Гак на стовп КХ-1</t>
  </si>
  <si>
    <t>1113100911</t>
  </si>
  <si>
    <t>Гойдалка - дитячий майданчик в с.Кульчин, вул.Заводська</t>
  </si>
  <si>
    <t>27.02.2020</t>
  </si>
  <si>
    <t>1113100901</t>
  </si>
  <si>
    <t>Кабель HDMI</t>
  </si>
  <si>
    <t>1113100888</t>
  </si>
  <si>
    <t>Кабель СІП 2*16</t>
  </si>
  <si>
    <t>1113100889</t>
  </si>
  <si>
    <t>Клемна колодка</t>
  </si>
  <si>
    <t>1113100905</t>
  </si>
  <si>
    <t>Коврик побутовий 80*120*10 гума</t>
  </si>
  <si>
    <t>1113100355</t>
  </si>
  <si>
    <t>Контейнер на ПЕТ-пляшку</t>
  </si>
  <si>
    <t>24.02.2020</t>
  </si>
  <si>
    <t>1113100902</t>
  </si>
  <si>
    <t>Корзина для сміття</t>
  </si>
  <si>
    <t>1113100932</t>
  </si>
  <si>
    <t>Коробка монтажна ОВО 250</t>
  </si>
  <si>
    <t>1113100887</t>
  </si>
  <si>
    <t>Крісла мягкі</t>
  </si>
  <si>
    <t xml:space="preserve">11130001  </t>
  </si>
  <si>
    <t>Кронштейн камери Infotech LTD BA-05</t>
  </si>
  <si>
    <t>1113100892</t>
  </si>
  <si>
    <t>Кронштейн телевізійної панелі КВАДО К-40</t>
  </si>
  <si>
    <t>1113100885</t>
  </si>
  <si>
    <t>1113100900</t>
  </si>
  <si>
    <t>Лампа настольна</t>
  </si>
  <si>
    <t xml:space="preserve">11130040  </t>
  </si>
  <si>
    <t>Натяжний зажим</t>
  </si>
  <si>
    <t>1113100904</t>
  </si>
  <si>
    <t>Патчкорд RJ-45</t>
  </si>
  <si>
    <t>1113100909</t>
  </si>
  <si>
    <t>Періодичні видання</t>
  </si>
  <si>
    <t>1113100535</t>
  </si>
  <si>
    <t>Плакати наглядні</t>
  </si>
  <si>
    <t xml:space="preserve">11130009  </t>
  </si>
  <si>
    <t>Прожектор LED20W</t>
  </si>
  <si>
    <t xml:space="preserve">11300006  </t>
  </si>
  <si>
    <t>Роз'єм живлення 12В під болт</t>
  </si>
  <si>
    <t>1113100906</t>
  </si>
  <si>
    <t>19.03.2019</t>
  </si>
  <si>
    <t>1113100435</t>
  </si>
  <si>
    <t>Скрепа бандажна</t>
  </si>
  <si>
    <t>1113100908</t>
  </si>
  <si>
    <t>Стрічка бандажна</t>
  </si>
  <si>
    <t>1113100907</t>
  </si>
  <si>
    <t>Квартира м.Луцьк, вул.Козакова буд.1, кв.67,10310032</t>
  </si>
  <si>
    <t>Мусорні контейнери для пластику</t>
  </si>
  <si>
    <t xml:space="preserve">                     1113 Малоцінні необоротні матеріальні активи</t>
  </si>
  <si>
    <t>Додаток 1.11 до Передавального акту Жидичинської сільської ради. Необоротні активи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</si>
</sst>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8"/>
      <name val="Arial"/>
    </font>
    <font>
      <sz val="10"/>
      <name val="Calibri"/>
      <family val="2"/>
      <charset val="204"/>
    </font>
    <font>
      <b/>
      <sz val="9"/>
      <name val="Calibri"/>
      <family val="2"/>
      <charset val="204"/>
    </font>
    <font>
      <sz val="9"/>
      <name val="Calibri"/>
      <family val="2"/>
      <charset val="204"/>
    </font>
    <font>
      <sz val="9"/>
      <color rgb="FFFF0000"/>
      <name val="Calibri"/>
      <family val="2"/>
      <charset val="204"/>
    </font>
    <font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  <charset val="204"/>
    </font>
    <font>
      <sz val="12"/>
      <name val="Times New Roman"/>
      <family val="1"/>
      <charset val="204"/>
    </font>
    <font>
      <sz val="9"/>
      <color rgb="FFFF0000"/>
      <name val="Calibri"/>
      <family val="2"/>
    </font>
    <font>
      <b/>
      <sz val="9"/>
      <color rgb="FFFF0000"/>
      <name val="Calibri"/>
      <family val="2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" fontId="3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right" wrapText="1"/>
    </xf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1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2" fontId="3" fillId="0" borderId="4" xfId="0" applyNumberFormat="1" applyFont="1" applyBorder="1" applyAlignment="1">
      <alignment horizontal="right" wrapText="1"/>
    </xf>
    <xf numFmtId="2" fontId="3" fillId="0" borderId="4" xfId="0" applyNumberFormat="1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1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right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wrapText="1"/>
    </xf>
    <xf numFmtId="1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1" fontId="4" fillId="0" borderId="4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right" wrapText="1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right" wrapText="1"/>
    </xf>
    <xf numFmtId="4" fontId="5" fillId="0" borderId="4" xfId="0" applyNumberFormat="1" applyFont="1" applyBorder="1" applyAlignment="1">
      <alignment horizontal="right" wrapText="1"/>
    </xf>
    <xf numFmtId="1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2" fontId="5" fillId="0" borderId="4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right" wrapText="1"/>
    </xf>
    <xf numFmtId="164" fontId="6" fillId="0" borderId="4" xfId="0" applyNumberFormat="1" applyFont="1" applyBorder="1" applyAlignment="1">
      <alignment horizontal="right" wrapText="1"/>
    </xf>
    <xf numFmtId="4" fontId="6" fillId="0" borderId="4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5" fillId="0" borderId="4" xfId="0" applyFont="1" applyFill="1" applyBorder="1" applyAlignment="1">
      <alignment horizontal="right" wrapText="1"/>
    </xf>
    <xf numFmtId="0" fontId="5" fillId="0" borderId="4" xfId="0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right" wrapText="1"/>
    </xf>
    <xf numFmtId="4" fontId="5" fillId="0" borderId="4" xfId="0" applyNumberFormat="1" applyFont="1" applyFill="1" applyBorder="1" applyAlignment="1">
      <alignment horizontal="right" wrapText="1"/>
    </xf>
    <xf numFmtId="2" fontId="5" fillId="0" borderId="4" xfId="0" applyNumberFormat="1" applyFont="1" applyFill="1" applyBorder="1" applyAlignment="1">
      <alignment horizontal="right" wrapText="1"/>
    </xf>
    <xf numFmtId="1" fontId="5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2" fontId="6" fillId="0" borderId="4" xfId="0" applyNumberFormat="1" applyFont="1" applyBorder="1" applyAlignment="1">
      <alignment horizontal="right" wrapText="1"/>
    </xf>
    <xf numFmtId="1" fontId="5" fillId="0" borderId="4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right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wrapText="1"/>
    </xf>
    <xf numFmtId="0" fontId="8" fillId="0" borderId="0" xfId="0" applyFont="1" applyAlignment="1">
      <alignment horizontal="left"/>
    </xf>
    <xf numFmtId="4" fontId="9" fillId="0" borderId="4" xfId="0" applyNumberFormat="1" applyFont="1" applyBorder="1" applyAlignment="1">
      <alignment horizontal="right" wrapText="1"/>
    </xf>
    <xf numFmtId="2" fontId="9" fillId="0" borderId="4" xfId="0" applyNumberFormat="1" applyFont="1" applyBorder="1" applyAlignment="1">
      <alignment horizontal="right" wrapText="1"/>
    </xf>
    <xf numFmtId="4" fontId="10" fillId="0" borderId="4" xfId="0" applyNumberFormat="1" applyFont="1" applyBorder="1" applyAlignment="1">
      <alignment horizontal="right" wrapText="1"/>
    </xf>
    <xf numFmtId="1" fontId="3" fillId="0" borderId="14" xfId="0" applyNumberFormat="1" applyFont="1" applyBorder="1" applyAlignment="1">
      <alignment horizontal="center" wrapText="1"/>
    </xf>
    <xf numFmtId="0" fontId="3" fillId="0" borderId="14" xfId="0" applyFont="1" applyBorder="1" applyAlignment="1">
      <alignment horizontal="left" wrapText="1"/>
    </xf>
    <xf numFmtId="0" fontId="3" fillId="0" borderId="14" xfId="0" applyFont="1" applyBorder="1" applyAlignment="1">
      <alignment horizontal="right" wrapText="1"/>
    </xf>
    <xf numFmtId="0" fontId="3" fillId="0" borderId="14" xfId="0" applyFont="1" applyBorder="1" applyAlignment="1">
      <alignment horizontal="center"/>
    </xf>
    <xf numFmtId="164" fontId="3" fillId="0" borderId="14" xfId="0" applyNumberFormat="1" applyFont="1" applyBorder="1" applyAlignment="1">
      <alignment horizontal="right" wrapText="1"/>
    </xf>
    <xf numFmtId="4" fontId="3" fillId="0" borderId="14" xfId="0" applyNumberFormat="1" applyFont="1" applyBorder="1" applyAlignment="1">
      <alignment horizontal="right" wrapText="1"/>
    </xf>
    <xf numFmtId="0" fontId="3" fillId="0" borderId="14" xfId="0" applyFont="1" applyBorder="1" applyAlignment="1">
      <alignment horizontal="left"/>
    </xf>
    <xf numFmtId="2" fontId="3" fillId="0" borderId="14" xfId="0" applyNumberFormat="1" applyFont="1" applyBorder="1" applyAlignment="1">
      <alignment horizontal="right" wrapText="1"/>
    </xf>
    <xf numFmtId="1" fontId="3" fillId="0" borderId="14" xfId="0" applyNumberFormat="1" applyFont="1" applyBorder="1" applyAlignment="1">
      <alignment horizontal="center"/>
    </xf>
    <xf numFmtId="0" fontId="4" fillId="0" borderId="14" xfId="0" applyFont="1" applyBorder="1" applyAlignment="1">
      <alignment horizontal="right" wrapText="1"/>
    </xf>
    <xf numFmtId="0" fontId="4" fillId="0" borderId="14" xfId="0" applyFont="1" applyBorder="1" applyAlignment="1">
      <alignment horizontal="center"/>
    </xf>
    <xf numFmtId="164" fontId="4" fillId="0" borderId="14" xfId="0" applyNumberFormat="1" applyFont="1" applyBorder="1" applyAlignment="1">
      <alignment horizontal="right" wrapText="1"/>
    </xf>
    <xf numFmtId="2" fontId="4" fillId="0" borderId="14" xfId="0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4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wrapText="1"/>
    </xf>
    <xf numFmtId="164" fontId="2" fillId="0" borderId="14" xfId="0" applyNumberFormat="1" applyFont="1" applyBorder="1" applyAlignment="1">
      <alignment horizontal="right" wrapText="1"/>
    </xf>
    <xf numFmtId="4" fontId="2" fillId="0" borderId="14" xfId="0" applyNumberFormat="1" applyFont="1" applyBorder="1" applyAlignment="1">
      <alignment horizontal="right" wrapText="1"/>
    </xf>
    <xf numFmtId="0" fontId="2" fillId="0" borderId="14" xfId="0" applyFont="1" applyBorder="1" applyAlignment="1">
      <alignment horizontal="center" vertical="center"/>
    </xf>
    <xf numFmtId="2" fontId="1" fillId="0" borderId="0" xfId="0" applyNumberFormat="1" applyFont="1" applyAlignment="1">
      <alignment horizontal="left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right" wrapText="1"/>
    </xf>
    <xf numFmtId="0" fontId="4" fillId="0" borderId="14" xfId="0" applyFont="1" applyBorder="1" applyAlignment="1">
      <alignment horizontal="left" wrapText="1"/>
    </xf>
    <xf numFmtId="0" fontId="4" fillId="0" borderId="14" xfId="0" applyFont="1" applyBorder="1" applyAlignment="1">
      <alignment horizontal="right" wrapText="1"/>
    </xf>
    <xf numFmtId="2" fontId="4" fillId="0" borderId="4" xfId="0" applyNumberFormat="1" applyFont="1" applyBorder="1" applyAlignment="1">
      <alignment horizontal="right" wrapText="1"/>
    </xf>
    <xf numFmtId="4" fontId="1" fillId="0" borderId="4" xfId="0" applyNumberFormat="1" applyFont="1" applyBorder="1" applyAlignment="1">
      <alignment horizontal="left"/>
    </xf>
    <xf numFmtId="0" fontId="9" fillId="0" borderId="4" xfId="0" applyFont="1" applyBorder="1" applyAlignment="1">
      <alignment horizontal="left" wrapText="1"/>
    </xf>
    <xf numFmtId="0" fontId="9" fillId="0" borderId="4" xfId="0" applyFont="1" applyFill="1" applyBorder="1" applyAlignment="1">
      <alignment horizontal="right" wrapText="1"/>
    </xf>
    <xf numFmtId="0" fontId="9" fillId="0" borderId="4" xfId="0" applyFont="1" applyFill="1" applyBorder="1" applyAlignment="1">
      <alignment horizontal="center"/>
    </xf>
    <xf numFmtId="164" fontId="9" fillId="0" borderId="4" xfId="0" applyNumberFormat="1" applyFont="1" applyFill="1" applyBorder="1" applyAlignment="1">
      <alignment horizontal="right" wrapText="1"/>
    </xf>
    <xf numFmtId="4" fontId="9" fillId="0" borderId="4" xfId="0" applyNumberFormat="1" applyFont="1" applyFill="1" applyBorder="1" applyAlignment="1">
      <alignment horizontal="right" wrapText="1"/>
    </xf>
    <xf numFmtId="2" fontId="9" fillId="0" borderId="4" xfId="0" applyNumberFormat="1" applyFont="1" applyFill="1" applyBorder="1" applyAlignment="1">
      <alignment horizontal="right" wrapText="1"/>
    </xf>
    <xf numFmtId="1" fontId="9" fillId="0" borderId="4" xfId="0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right" wrapText="1"/>
    </xf>
    <xf numFmtId="0" fontId="9" fillId="0" borderId="4" xfId="0" applyFont="1" applyBorder="1" applyAlignment="1">
      <alignment horizontal="center"/>
    </xf>
    <xf numFmtId="164" fontId="9" fillId="0" borderId="4" xfId="0" applyNumberFormat="1" applyFont="1" applyBorder="1" applyAlignment="1">
      <alignment horizontal="right" wrapText="1"/>
    </xf>
    <xf numFmtId="1" fontId="9" fillId="0" borderId="4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/>
    </xf>
    <xf numFmtId="1" fontId="2" fillId="0" borderId="2" xfId="0" applyNumberFormat="1" applyFont="1" applyBorder="1" applyAlignment="1">
      <alignment horizontal="left" vertical="center"/>
    </xf>
    <xf numFmtId="1" fontId="2" fillId="0" borderId="3" xfId="0" applyNumberFormat="1" applyFont="1" applyBorder="1" applyAlignment="1">
      <alignment horizontal="left" vertical="center"/>
    </xf>
    <xf numFmtId="1" fontId="2" fillId="0" borderId="13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right" wrapText="1"/>
    </xf>
    <xf numFmtId="0" fontId="6" fillId="0" borderId="19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0" xfId="0" applyBorder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14" fontId="3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" xfId="0" applyFont="1" applyBorder="1" applyAlignment="1">
      <alignment horizontal="right" wrapText="1"/>
    </xf>
    <xf numFmtId="0" fontId="3" fillId="0" borderId="13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4" xfId="0" applyFont="1" applyBorder="1" applyAlignment="1">
      <alignment horizontal="right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4" fontId="3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14" fontId="5" fillId="0" borderId="4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4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right" wrapText="1"/>
    </xf>
    <xf numFmtId="0" fontId="9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right" wrapText="1"/>
    </xf>
    <xf numFmtId="0" fontId="9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right" wrapText="1"/>
    </xf>
    <xf numFmtId="14" fontId="9" fillId="0" borderId="4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14" fontId="9" fillId="0" borderId="2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3" fillId="0" borderId="14" xfId="0" applyFont="1" applyBorder="1" applyAlignment="1">
      <alignment horizontal="left" wrapText="1"/>
    </xf>
    <xf numFmtId="0" fontId="3" fillId="0" borderId="14" xfId="0" applyFont="1" applyBorder="1" applyAlignment="1">
      <alignment horizontal="center" wrapText="1"/>
    </xf>
    <xf numFmtId="0" fontId="3" fillId="0" borderId="14" xfId="0" applyFont="1" applyBorder="1" applyAlignment="1">
      <alignment horizontal="right" wrapText="1"/>
    </xf>
    <xf numFmtId="0" fontId="4" fillId="0" borderId="15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4" xfId="0" applyFont="1" applyBorder="1" applyAlignment="1">
      <alignment horizontal="left" wrapText="1"/>
    </xf>
    <xf numFmtId="14" fontId="4" fillId="0" borderId="14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right" wrapText="1"/>
    </xf>
    <xf numFmtId="14" fontId="3" fillId="0" borderId="14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4" fontId="3" fillId="0" borderId="2" xfId="0" applyNumberFormat="1" applyFont="1" applyBorder="1" applyAlignment="1">
      <alignment horizontal="left" wrapText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219075</xdr:colOff>
      <xdr:row>1</xdr:row>
      <xdr:rowOff>152400</xdr:rowOff>
    </xdr:from>
    <xdr:to>
      <xdr:col>29</xdr:col>
      <xdr:colOff>314325</xdr:colOff>
      <xdr:row>1</xdr:row>
      <xdr:rowOff>238125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  <xdr:txBody>
        <a:bodyPr lIns="0" tIns="0" rIns="0" bIns="0" anchor="t"/>
        <a:lstStyle/>
        <a:p>
          <a:pPr algn="l"/>
          <a:r>
            <a:rPr lang="en-US" sz="600" b="0" i="0" u="none" strike="noStrike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AF376"/>
  <sheetViews>
    <sheetView tabSelected="1" workbookViewId="0">
      <selection activeCell="V7" sqref="V7"/>
    </sheetView>
  </sheetViews>
  <sheetFormatPr defaultColWidth="10.5" defaultRowHeight="11.45" customHeight="1" x14ac:dyDescent="0.2"/>
  <cols>
    <col min="1" max="1" width="1.1640625" style="1" customWidth="1"/>
    <col min="2" max="2" width="7.33203125" style="1" customWidth="1"/>
    <col min="3" max="3" width="13.83203125" style="1" customWidth="1"/>
    <col min="4" max="4" width="6" style="1" customWidth="1"/>
    <col min="5" max="9" width="4.6640625" style="1" customWidth="1"/>
    <col min="10" max="10" width="12.5" style="1" customWidth="1"/>
    <col min="11" max="21" width="4.6640625" style="1" customWidth="1"/>
    <col min="22" max="22" width="6.83203125" style="1" customWidth="1"/>
    <col min="23" max="23" width="9" style="1" hidden="1" customWidth="1"/>
    <col min="24" max="24" width="6.33203125" style="1" hidden="1" customWidth="1"/>
    <col min="25" max="25" width="6.6640625" style="1" hidden="1" customWidth="1"/>
    <col min="26" max="26" width="10.5" style="1" hidden="1" customWidth="1"/>
    <col min="27" max="27" width="13.1640625" style="1" customWidth="1"/>
    <col min="28" max="28" width="14.1640625" style="1" customWidth="1"/>
    <col min="29" max="29" width="13.6640625" style="1" customWidth="1"/>
    <col min="30" max="30" width="12.5" style="1" customWidth="1"/>
    <col min="31" max="31" width="7.6640625" style="1" customWidth="1"/>
    <col min="32" max="32" width="11.6640625" style="1" customWidth="1"/>
  </cols>
  <sheetData>
    <row r="1" spans="2:32" ht="34.5" customHeight="1" x14ac:dyDescent="0.25">
      <c r="B1" s="64" t="s">
        <v>686</v>
      </c>
      <c r="AD1" s="64" t="s">
        <v>440</v>
      </c>
    </row>
    <row r="2" spans="2:32" s="1" customFormat="1" ht="33" customHeight="1" x14ac:dyDescent="0.2">
      <c r="B2" s="121" t="s">
        <v>0</v>
      </c>
      <c r="C2" s="121" t="s">
        <v>1</v>
      </c>
      <c r="D2" s="121"/>
      <c r="E2" s="121"/>
      <c r="F2" s="121"/>
      <c r="G2" s="121"/>
      <c r="H2" s="121"/>
      <c r="I2" s="121"/>
      <c r="J2" s="121"/>
      <c r="K2" s="121" t="s">
        <v>2</v>
      </c>
      <c r="L2" s="121"/>
      <c r="M2" s="121"/>
      <c r="N2" s="130" t="s">
        <v>3</v>
      </c>
      <c r="O2" s="130"/>
      <c r="P2" s="130"/>
      <c r="Q2" s="130"/>
      <c r="R2" s="130"/>
      <c r="S2" s="130"/>
      <c r="T2" s="130"/>
      <c r="U2" s="130"/>
      <c r="V2" s="121" t="s">
        <v>4</v>
      </c>
      <c r="W2" s="131" t="s">
        <v>5</v>
      </c>
      <c r="X2" s="131"/>
      <c r="Y2" s="131"/>
      <c r="Z2" s="121" t="s">
        <v>6</v>
      </c>
      <c r="AA2" s="131" t="s">
        <v>7</v>
      </c>
      <c r="AB2" s="131"/>
      <c r="AC2" s="131"/>
      <c r="AD2" s="131"/>
      <c r="AE2" s="131"/>
      <c r="AF2" s="121" t="s">
        <v>8</v>
      </c>
    </row>
    <row r="3" spans="2:32" s="1" customFormat="1" ht="36.950000000000003" customHeight="1" x14ac:dyDescent="0.2">
      <c r="B3" s="122"/>
      <c r="C3" s="124"/>
      <c r="D3" s="125"/>
      <c r="E3" s="125"/>
      <c r="F3" s="125"/>
      <c r="G3" s="125"/>
      <c r="H3" s="125"/>
      <c r="I3" s="125"/>
      <c r="J3" s="126"/>
      <c r="K3" s="124"/>
      <c r="L3" s="125"/>
      <c r="M3" s="126"/>
      <c r="N3" s="110" t="s">
        <v>9</v>
      </c>
      <c r="O3" s="110"/>
      <c r="P3" s="110"/>
      <c r="Q3" s="139" t="s">
        <v>10</v>
      </c>
      <c r="R3" s="139"/>
      <c r="S3" s="139"/>
      <c r="T3" s="140" t="s">
        <v>11</v>
      </c>
      <c r="U3" s="140"/>
      <c r="V3" s="122"/>
      <c r="W3" s="139" t="s">
        <v>12</v>
      </c>
      <c r="X3" s="110" t="s">
        <v>13</v>
      </c>
      <c r="Y3" s="110"/>
      <c r="Z3" s="134"/>
      <c r="AA3" s="139" t="s">
        <v>12</v>
      </c>
      <c r="AB3" s="110" t="s">
        <v>13</v>
      </c>
      <c r="AC3" s="110" t="s">
        <v>14</v>
      </c>
      <c r="AD3" s="110" t="s">
        <v>15</v>
      </c>
      <c r="AE3" s="110" t="s">
        <v>16</v>
      </c>
      <c r="AF3" s="134"/>
    </row>
    <row r="4" spans="2:32" s="1" customFormat="1" ht="36.950000000000003" customHeight="1" x14ac:dyDescent="0.2">
      <c r="B4" s="123"/>
      <c r="C4" s="127"/>
      <c r="D4" s="128"/>
      <c r="E4" s="128"/>
      <c r="F4" s="128"/>
      <c r="G4" s="128"/>
      <c r="H4" s="128"/>
      <c r="I4" s="128"/>
      <c r="J4" s="129"/>
      <c r="K4" s="127"/>
      <c r="L4" s="128"/>
      <c r="M4" s="129"/>
      <c r="N4" s="136"/>
      <c r="O4" s="137"/>
      <c r="P4" s="138"/>
      <c r="Q4" s="136"/>
      <c r="R4" s="137"/>
      <c r="S4" s="138"/>
      <c r="T4" s="141"/>
      <c r="U4" s="142"/>
      <c r="V4" s="123"/>
      <c r="W4" s="111"/>
      <c r="X4" s="136"/>
      <c r="Y4" s="138"/>
      <c r="Z4" s="135"/>
      <c r="AA4" s="111"/>
      <c r="AB4" s="111"/>
      <c r="AC4" s="111"/>
      <c r="AD4" s="111"/>
      <c r="AE4" s="111"/>
      <c r="AF4" s="135"/>
    </row>
    <row r="5" spans="2:32" s="1" customFormat="1" ht="12.95" customHeight="1" x14ac:dyDescent="0.2">
      <c r="B5" s="3">
        <v>1</v>
      </c>
      <c r="C5" s="132">
        <v>2</v>
      </c>
      <c r="D5" s="132"/>
      <c r="E5" s="132"/>
      <c r="F5" s="132"/>
      <c r="G5" s="132"/>
      <c r="H5" s="132"/>
      <c r="I5" s="132"/>
      <c r="J5" s="132"/>
      <c r="K5" s="132">
        <v>3</v>
      </c>
      <c r="L5" s="132"/>
      <c r="M5" s="132"/>
      <c r="N5" s="132">
        <v>4</v>
      </c>
      <c r="O5" s="132"/>
      <c r="P5" s="132"/>
      <c r="Q5" s="132">
        <v>5</v>
      </c>
      <c r="R5" s="132"/>
      <c r="S5" s="132"/>
      <c r="T5" s="133">
        <v>6</v>
      </c>
      <c r="U5" s="133"/>
      <c r="V5" s="3">
        <v>7</v>
      </c>
      <c r="W5" s="3">
        <v>8</v>
      </c>
      <c r="X5" s="132">
        <v>9</v>
      </c>
      <c r="Y5" s="132"/>
      <c r="Z5" s="3">
        <v>10</v>
      </c>
      <c r="AA5" s="3">
        <v>11</v>
      </c>
      <c r="AB5" s="3">
        <v>12</v>
      </c>
      <c r="AC5" s="3">
        <v>13</v>
      </c>
      <c r="AD5" s="3">
        <v>14</v>
      </c>
      <c r="AE5" s="3">
        <v>15</v>
      </c>
      <c r="AF5" s="3">
        <v>16</v>
      </c>
    </row>
    <row r="6" spans="2:32" s="1" customFormat="1" ht="12.95" customHeight="1" x14ac:dyDescent="0.2">
      <c r="B6" s="23"/>
      <c r="C6" s="112" t="s">
        <v>436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4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2:32" s="4" customFormat="1" ht="22.5" customHeight="1" x14ac:dyDescent="0.2">
      <c r="B7" s="5">
        <v>1</v>
      </c>
      <c r="C7" s="116" t="s">
        <v>17</v>
      </c>
      <c r="D7" s="116"/>
      <c r="E7" s="116"/>
      <c r="F7" s="116"/>
      <c r="G7" s="116"/>
      <c r="H7" s="116"/>
      <c r="I7" s="116"/>
      <c r="J7" s="116"/>
      <c r="K7" s="115" t="s">
        <v>18</v>
      </c>
      <c r="L7" s="115"/>
      <c r="M7" s="115"/>
      <c r="N7" s="116" t="s">
        <v>19</v>
      </c>
      <c r="O7" s="116"/>
      <c r="P7" s="116"/>
      <c r="Q7" s="116"/>
      <c r="R7" s="116"/>
      <c r="S7" s="116"/>
      <c r="T7" s="116"/>
      <c r="U7" s="116"/>
      <c r="V7" s="6" t="s">
        <v>20</v>
      </c>
      <c r="W7" s="7"/>
      <c r="X7" s="117"/>
      <c r="Y7" s="117"/>
      <c r="Z7" s="8"/>
      <c r="AA7" s="9">
        <v>1</v>
      </c>
      <c r="AB7" s="10">
        <v>139303</v>
      </c>
      <c r="AC7" s="10">
        <v>23442.83</v>
      </c>
      <c r="AD7" s="11">
        <v>115860.17</v>
      </c>
      <c r="AE7" s="12">
        <v>50</v>
      </c>
      <c r="AF7" s="13"/>
    </row>
    <row r="8" spans="2:32" s="4" customFormat="1" ht="14.25" customHeight="1" x14ac:dyDescent="0.2">
      <c r="B8" s="5">
        <v>2</v>
      </c>
      <c r="C8" s="143" t="s">
        <v>145</v>
      </c>
      <c r="D8" s="144"/>
      <c r="E8" s="144"/>
      <c r="F8" s="144"/>
      <c r="G8" s="144"/>
      <c r="H8" s="144"/>
      <c r="I8" s="144"/>
      <c r="J8" s="145"/>
      <c r="K8" s="146">
        <v>44051</v>
      </c>
      <c r="L8" s="147"/>
      <c r="M8" s="148"/>
      <c r="N8" s="143">
        <v>1013100005</v>
      </c>
      <c r="O8" s="144"/>
      <c r="P8" s="145"/>
      <c r="Q8" s="143"/>
      <c r="R8" s="144"/>
      <c r="S8" s="145"/>
      <c r="T8" s="143"/>
      <c r="U8" s="145"/>
      <c r="V8" s="6" t="s">
        <v>20</v>
      </c>
      <c r="W8" s="7"/>
      <c r="X8" s="149"/>
      <c r="Y8" s="150"/>
      <c r="Z8" s="8"/>
      <c r="AA8" s="9">
        <v>1</v>
      </c>
      <c r="AB8" s="10">
        <v>1295388.2</v>
      </c>
      <c r="AC8" s="14"/>
      <c r="AD8" s="11">
        <v>1295388.2</v>
      </c>
      <c r="AE8" s="12">
        <v>50</v>
      </c>
      <c r="AF8" s="13"/>
    </row>
    <row r="9" spans="2:32" s="4" customFormat="1" ht="23.1" customHeight="1" x14ac:dyDescent="0.2">
      <c r="B9" s="5">
        <v>3</v>
      </c>
      <c r="C9" s="116" t="s">
        <v>22</v>
      </c>
      <c r="D9" s="116"/>
      <c r="E9" s="116"/>
      <c r="F9" s="116"/>
      <c r="G9" s="116"/>
      <c r="H9" s="116"/>
      <c r="I9" s="116"/>
      <c r="J9" s="116"/>
      <c r="K9" s="115" t="s">
        <v>23</v>
      </c>
      <c r="L9" s="115"/>
      <c r="M9" s="115"/>
      <c r="N9" s="116" t="s">
        <v>24</v>
      </c>
      <c r="O9" s="116"/>
      <c r="P9" s="116"/>
      <c r="Q9" s="116"/>
      <c r="R9" s="116"/>
      <c r="S9" s="116"/>
      <c r="T9" s="116"/>
      <c r="U9" s="116"/>
      <c r="V9" s="6" t="s">
        <v>20</v>
      </c>
      <c r="W9" s="7"/>
      <c r="X9" s="117"/>
      <c r="Y9" s="117"/>
      <c r="Z9" s="8"/>
      <c r="AA9" s="9">
        <v>1</v>
      </c>
      <c r="AB9" s="10">
        <v>516504.72</v>
      </c>
      <c r="AC9" s="10">
        <v>23242.68</v>
      </c>
      <c r="AD9" s="11">
        <v>493262.04</v>
      </c>
      <c r="AE9" s="12">
        <v>50</v>
      </c>
      <c r="AF9" s="13"/>
    </row>
    <row r="10" spans="2:32" s="4" customFormat="1" ht="22.5" customHeight="1" x14ac:dyDescent="0.2">
      <c r="B10" s="5">
        <v>4</v>
      </c>
      <c r="C10" s="116" t="s">
        <v>25</v>
      </c>
      <c r="D10" s="116"/>
      <c r="E10" s="116"/>
      <c r="F10" s="116"/>
      <c r="G10" s="116"/>
      <c r="H10" s="116"/>
      <c r="I10" s="116"/>
      <c r="J10" s="116"/>
      <c r="K10" s="115" t="s">
        <v>23</v>
      </c>
      <c r="L10" s="115"/>
      <c r="M10" s="115"/>
      <c r="N10" s="116" t="s">
        <v>26</v>
      </c>
      <c r="O10" s="116"/>
      <c r="P10" s="116"/>
      <c r="Q10" s="116"/>
      <c r="R10" s="116"/>
      <c r="S10" s="116"/>
      <c r="T10" s="116"/>
      <c r="U10" s="116"/>
      <c r="V10" s="6" t="s">
        <v>20</v>
      </c>
      <c r="W10" s="7"/>
      <c r="X10" s="117"/>
      <c r="Y10" s="117"/>
      <c r="Z10" s="8"/>
      <c r="AA10" s="9">
        <v>1</v>
      </c>
      <c r="AB10" s="10">
        <v>810161.95</v>
      </c>
      <c r="AC10" s="10">
        <v>36457.29</v>
      </c>
      <c r="AD10" s="11">
        <v>773704.66</v>
      </c>
      <c r="AE10" s="12">
        <v>50</v>
      </c>
      <c r="AF10" s="13"/>
    </row>
    <row r="11" spans="2:32" s="4" customFormat="1" ht="12" customHeight="1" x14ac:dyDescent="0.2">
      <c r="B11" s="28">
        <v>5</v>
      </c>
      <c r="C11" s="153" t="s">
        <v>146</v>
      </c>
      <c r="D11" s="155"/>
      <c r="E11" s="155"/>
      <c r="F11" s="155"/>
      <c r="G11" s="155"/>
      <c r="H11" s="155"/>
      <c r="I11" s="155"/>
      <c r="J11" s="154"/>
      <c r="K11" s="156" t="s">
        <v>27</v>
      </c>
      <c r="L11" s="157"/>
      <c r="M11" s="158"/>
      <c r="N11" s="153">
        <v>1013100009</v>
      </c>
      <c r="O11" s="155"/>
      <c r="P11" s="154"/>
      <c r="Q11" s="153"/>
      <c r="R11" s="155"/>
      <c r="S11" s="154"/>
      <c r="T11" s="153"/>
      <c r="U11" s="154"/>
      <c r="V11" s="29" t="s">
        <v>20</v>
      </c>
      <c r="W11" s="30"/>
      <c r="X11" s="151"/>
      <c r="Y11" s="152"/>
      <c r="Z11" s="31"/>
      <c r="AA11" s="32">
        <v>18</v>
      </c>
      <c r="AB11" s="33">
        <v>99995.4</v>
      </c>
      <c r="AC11" s="33"/>
      <c r="AD11" s="33">
        <v>99995.4</v>
      </c>
      <c r="AE11" s="34">
        <v>20</v>
      </c>
      <c r="AF11" s="13"/>
    </row>
    <row r="12" spans="2:32" s="4" customFormat="1" ht="12.95" customHeight="1" x14ac:dyDescent="0.2">
      <c r="B12" s="5">
        <v>6</v>
      </c>
      <c r="C12" s="116" t="s">
        <v>28</v>
      </c>
      <c r="D12" s="116"/>
      <c r="E12" s="116"/>
      <c r="F12" s="116"/>
      <c r="G12" s="116"/>
      <c r="H12" s="116"/>
      <c r="I12" s="116"/>
      <c r="J12" s="116"/>
      <c r="K12" s="115" t="s">
        <v>29</v>
      </c>
      <c r="L12" s="115"/>
      <c r="M12" s="115"/>
      <c r="N12" s="116" t="s">
        <v>30</v>
      </c>
      <c r="O12" s="116"/>
      <c r="P12" s="116"/>
      <c r="Q12" s="116"/>
      <c r="R12" s="116"/>
      <c r="S12" s="116"/>
      <c r="T12" s="116"/>
      <c r="U12" s="116"/>
      <c r="V12" s="6" t="s">
        <v>20</v>
      </c>
      <c r="W12" s="7"/>
      <c r="X12" s="117"/>
      <c r="Y12" s="117"/>
      <c r="Z12" s="8"/>
      <c r="AA12" s="9">
        <v>1</v>
      </c>
      <c r="AB12" s="10">
        <v>12000</v>
      </c>
      <c r="AC12" s="10">
        <v>3200</v>
      </c>
      <c r="AD12" s="11">
        <v>8800</v>
      </c>
      <c r="AE12" s="12">
        <v>10</v>
      </c>
      <c r="AF12" s="13"/>
    </row>
    <row r="13" spans="2:32" s="4" customFormat="1" ht="23.1" customHeight="1" x14ac:dyDescent="0.2">
      <c r="B13" s="5">
        <v>7</v>
      </c>
      <c r="C13" s="116" t="s">
        <v>31</v>
      </c>
      <c r="D13" s="116"/>
      <c r="E13" s="116"/>
      <c r="F13" s="116"/>
      <c r="G13" s="116"/>
      <c r="H13" s="116"/>
      <c r="I13" s="116"/>
      <c r="J13" s="116"/>
      <c r="K13" s="115" t="s">
        <v>23</v>
      </c>
      <c r="L13" s="115"/>
      <c r="M13" s="115"/>
      <c r="N13" s="116" t="s">
        <v>32</v>
      </c>
      <c r="O13" s="116"/>
      <c r="P13" s="116"/>
      <c r="Q13" s="116"/>
      <c r="R13" s="116"/>
      <c r="S13" s="116"/>
      <c r="T13" s="116"/>
      <c r="U13" s="116"/>
      <c r="V13" s="6" t="s">
        <v>150</v>
      </c>
      <c r="W13" s="7"/>
      <c r="X13" s="117"/>
      <c r="Y13" s="117"/>
      <c r="Z13" s="8"/>
      <c r="AA13" s="9">
        <v>1</v>
      </c>
      <c r="AB13" s="10">
        <v>158000</v>
      </c>
      <c r="AC13" s="10">
        <v>35550.089999999997</v>
      </c>
      <c r="AD13" s="11">
        <v>122449.91</v>
      </c>
      <c r="AE13" s="12">
        <v>10</v>
      </c>
      <c r="AF13" s="13"/>
    </row>
    <row r="14" spans="2:32" s="4" customFormat="1" ht="12.95" customHeight="1" x14ac:dyDescent="0.2">
      <c r="B14" s="5">
        <v>8</v>
      </c>
      <c r="C14" s="116" t="s">
        <v>33</v>
      </c>
      <c r="D14" s="116"/>
      <c r="E14" s="116"/>
      <c r="F14" s="116"/>
      <c r="G14" s="116"/>
      <c r="H14" s="116"/>
      <c r="I14" s="116"/>
      <c r="J14" s="116"/>
      <c r="K14" s="115" t="s">
        <v>29</v>
      </c>
      <c r="L14" s="115"/>
      <c r="M14" s="115"/>
      <c r="N14" s="116" t="s">
        <v>34</v>
      </c>
      <c r="O14" s="116"/>
      <c r="P14" s="116"/>
      <c r="Q14" s="116"/>
      <c r="R14" s="116"/>
      <c r="S14" s="116"/>
      <c r="T14" s="116"/>
      <c r="U14" s="116"/>
      <c r="V14" s="6" t="s">
        <v>20</v>
      </c>
      <c r="W14" s="7"/>
      <c r="X14" s="117"/>
      <c r="Y14" s="117"/>
      <c r="Z14" s="8"/>
      <c r="AA14" s="9">
        <v>1</v>
      </c>
      <c r="AB14" s="14">
        <v>261</v>
      </c>
      <c r="AC14" s="14">
        <v>108.86</v>
      </c>
      <c r="AD14" s="15">
        <v>152.13999999999999</v>
      </c>
      <c r="AE14" s="12">
        <v>10</v>
      </c>
      <c r="AF14" s="13"/>
    </row>
    <row r="15" spans="2:32" s="4" customFormat="1" ht="12.95" customHeight="1" x14ac:dyDescent="0.2">
      <c r="B15" s="5">
        <v>9</v>
      </c>
      <c r="C15" s="116" t="s">
        <v>35</v>
      </c>
      <c r="D15" s="116"/>
      <c r="E15" s="116"/>
      <c r="F15" s="116"/>
      <c r="G15" s="116"/>
      <c r="H15" s="116"/>
      <c r="I15" s="116"/>
      <c r="J15" s="116"/>
      <c r="K15" s="115" t="s">
        <v>29</v>
      </c>
      <c r="L15" s="115"/>
      <c r="M15" s="115"/>
      <c r="N15" s="116" t="s">
        <v>36</v>
      </c>
      <c r="O15" s="116"/>
      <c r="P15" s="116"/>
      <c r="Q15" s="116"/>
      <c r="R15" s="116"/>
      <c r="S15" s="116"/>
      <c r="T15" s="116"/>
      <c r="U15" s="116"/>
      <c r="V15" s="6" t="s">
        <v>20</v>
      </c>
      <c r="W15" s="7"/>
      <c r="X15" s="117"/>
      <c r="Y15" s="117"/>
      <c r="Z15" s="8"/>
      <c r="AA15" s="9">
        <v>1</v>
      </c>
      <c r="AB15" s="10">
        <v>3004</v>
      </c>
      <c r="AC15" s="14">
        <v>365.18</v>
      </c>
      <c r="AD15" s="11">
        <v>2638.82</v>
      </c>
      <c r="AE15" s="12">
        <v>30</v>
      </c>
      <c r="AF15" s="13"/>
    </row>
    <row r="16" spans="2:32" s="4" customFormat="1" ht="45" customHeight="1" x14ac:dyDescent="0.2">
      <c r="B16" s="5">
        <v>10</v>
      </c>
      <c r="C16" s="116" t="s">
        <v>37</v>
      </c>
      <c r="D16" s="116"/>
      <c r="E16" s="116"/>
      <c r="F16" s="116"/>
      <c r="G16" s="116"/>
      <c r="H16" s="116"/>
      <c r="I16" s="116"/>
      <c r="J16" s="116"/>
      <c r="K16" s="115" t="s">
        <v>38</v>
      </c>
      <c r="L16" s="115"/>
      <c r="M16" s="115"/>
      <c r="N16" s="116" t="s">
        <v>39</v>
      </c>
      <c r="O16" s="116"/>
      <c r="P16" s="116"/>
      <c r="Q16" s="116"/>
      <c r="R16" s="116"/>
      <c r="S16" s="116"/>
      <c r="T16" s="116"/>
      <c r="U16" s="116"/>
      <c r="V16" s="6" t="s">
        <v>20</v>
      </c>
      <c r="W16" s="7"/>
      <c r="X16" s="117"/>
      <c r="Y16" s="117"/>
      <c r="Z16" s="8"/>
      <c r="AA16" s="9">
        <v>1</v>
      </c>
      <c r="AB16" s="10">
        <v>127235.93</v>
      </c>
      <c r="AC16" s="16"/>
      <c r="AD16" s="11">
        <v>127235.93</v>
      </c>
      <c r="AE16" s="8"/>
      <c r="AF16" s="13"/>
    </row>
    <row r="17" spans="2:32" s="4" customFormat="1" ht="12.95" customHeight="1" x14ac:dyDescent="0.2">
      <c r="B17" s="5">
        <v>11</v>
      </c>
      <c r="C17" s="116" t="s">
        <v>40</v>
      </c>
      <c r="D17" s="116"/>
      <c r="E17" s="116"/>
      <c r="F17" s="116"/>
      <c r="G17" s="116"/>
      <c r="H17" s="116"/>
      <c r="I17" s="116"/>
      <c r="J17" s="116"/>
      <c r="K17" s="115" t="s">
        <v>29</v>
      </c>
      <c r="L17" s="115"/>
      <c r="M17" s="115"/>
      <c r="N17" s="116" t="s">
        <v>41</v>
      </c>
      <c r="O17" s="116"/>
      <c r="P17" s="116"/>
      <c r="Q17" s="116"/>
      <c r="R17" s="116"/>
      <c r="S17" s="116"/>
      <c r="T17" s="116"/>
      <c r="U17" s="116"/>
      <c r="V17" s="6" t="s">
        <v>20</v>
      </c>
      <c r="W17" s="7"/>
      <c r="X17" s="117"/>
      <c r="Y17" s="117"/>
      <c r="Z17" s="8"/>
      <c r="AA17" s="9">
        <v>1</v>
      </c>
      <c r="AB17" s="10">
        <v>3535</v>
      </c>
      <c r="AC17" s="10">
        <v>1273.71</v>
      </c>
      <c r="AD17" s="11">
        <v>2261.29</v>
      </c>
      <c r="AE17" s="12">
        <v>20</v>
      </c>
      <c r="AF17" s="13"/>
    </row>
    <row r="18" spans="2:32" s="4" customFormat="1" ht="23.1" customHeight="1" x14ac:dyDescent="0.2">
      <c r="B18" s="5">
        <v>12</v>
      </c>
      <c r="C18" s="116" t="s">
        <v>42</v>
      </c>
      <c r="D18" s="116"/>
      <c r="E18" s="116"/>
      <c r="F18" s="116"/>
      <c r="G18" s="116"/>
      <c r="H18" s="116"/>
      <c r="I18" s="116"/>
      <c r="J18" s="116"/>
      <c r="K18" s="115" t="s">
        <v>43</v>
      </c>
      <c r="L18" s="115"/>
      <c r="M18" s="115"/>
      <c r="N18" s="116" t="s">
        <v>44</v>
      </c>
      <c r="O18" s="116"/>
      <c r="P18" s="116"/>
      <c r="Q18" s="116"/>
      <c r="R18" s="116"/>
      <c r="S18" s="116"/>
      <c r="T18" s="116"/>
      <c r="U18" s="116"/>
      <c r="V18" s="6" t="s">
        <v>20</v>
      </c>
      <c r="W18" s="7"/>
      <c r="X18" s="117"/>
      <c r="Y18" s="117"/>
      <c r="Z18" s="8"/>
      <c r="AA18" s="9">
        <v>1</v>
      </c>
      <c r="AB18" s="10">
        <v>15100</v>
      </c>
      <c r="AC18" s="10">
        <v>15100</v>
      </c>
      <c r="AD18" s="7"/>
      <c r="AE18" s="12">
        <v>60</v>
      </c>
      <c r="AF18" s="13"/>
    </row>
    <row r="19" spans="2:32" s="4" customFormat="1" ht="12.95" customHeight="1" x14ac:dyDescent="0.2">
      <c r="B19" s="5">
        <v>13</v>
      </c>
      <c r="C19" s="116" t="s">
        <v>45</v>
      </c>
      <c r="D19" s="116"/>
      <c r="E19" s="116"/>
      <c r="F19" s="116"/>
      <c r="G19" s="116"/>
      <c r="H19" s="116"/>
      <c r="I19" s="116"/>
      <c r="J19" s="116"/>
      <c r="K19" s="115" t="s">
        <v>29</v>
      </c>
      <c r="L19" s="115"/>
      <c r="M19" s="115"/>
      <c r="N19" s="116" t="s">
        <v>46</v>
      </c>
      <c r="O19" s="116"/>
      <c r="P19" s="116"/>
      <c r="Q19" s="116"/>
      <c r="R19" s="116"/>
      <c r="S19" s="116"/>
      <c r="T19" s="116"/>
      <c r="U19" s="116"/>
      <c r="V19" s="6" t="s">
        <v>20</v>
      </c>
      <c r="W19" s="7"/>
      <c r="X19" s="117"/>
      <c r="Y19" s="117"/>
      <c r="Z19" s="8"/>
      <c r="AA19" s="9">
        <v>1</v>
      </c>
      <c r="AB19" s="10">
        <v>20452</v>
      </c>
      <c r="AC19" s="10">
        <v>4018.43</v>
      </c>
      <c r="AD19" s="11">
        <v>16433.57</v>
      </c>
      <c r="AE19" s="12">
        <v>50</v>
      </c>
      <c r="AF19" s="13"/>
    </row>
    <row r="20" spans="2:32" s="4" customFormat="1" ht="23.1" customHeight="1" x14ac:dyDescent="0.2">
      <c r="B20" s="5">
        <v>14</v>
      </c>
      <c r="C20" s="116" t="s">
        <v>47</v>
      </c>
      <c r="D20" s="116"/>
      <c r="E20" s="116"/>
      <c r="F20" s="116"/>
      <c r="G20" s="116"/>
      <c r="H20" s="116"/>
      <c r="I20" s="116"/>
      <c r="J20" s="116"/>
      <c r="K20" s="115" t="s">
        <v>29</v>
      </c>
      <c r="L20" s="115"/>
      <c r="M20" s="115"/>
      <c r="N20" s="116" t="s">
        <v>48</v>
      </c>
      <c r="O20" s="116"/>
      <c r="P20" s="116"/>
      <c r="Q20" s="116"/>
      <c r="R20" s="116"/>
      <c r="S20" s="116"/>
      <c r="T20" s="116"/>
      <c r="U20" s="116"/>
      <c r="V20" s="6" t="s">
        <v>20</v>
      </c>
      <c r="W20" s="7"/>
      <c r="X20" s="117"/>
      <c r="Y20" s="117"/>
      <c r="Z20" s="8"/>
      <c r="AA20" s="9">
        <v>1</v>
      </c>
      <c r="AB20" s="10">
        <v>98491</v>
      </c>
      <c r="AC20" s="10">
        <v>26326.59</v>
      </c>
      <c r="AD20" s="11">
        <v>72164.41</v>
      </c>
      <c r="AE20" s="12">
        <v>15</v>
      </c>
      <c r="AF20" s="13"/>
    </row>
    <row r="21" spans="2:32" s="4" customFormat="1" ht="23.1" customHeight="1" x14ac:dyDescent="0.2">
      <c r="B21" s="5">
        <v>15</v>
      </c>
      <c r="C21" s="116" t="s">
        <v>49</v>
      </c>
      <c r="D21" s="116"/>
      <c r="E21" s="116"/>
      <c r="F21" s="116"/>
      <c r="G21" s="116"/>
      <c r="H21" s="116"/>
      <c r="I21" s="116"/>
      <c r="J21" s="116"/>
      <c r="K21" s="115" t="s">
        <v>29</v>
      </c>
      <c r="L21" s="115"/>
      <c r="M21" s="115"/>
      <c r="N21" s="116" t="s">
        <v>50</v>
      </c>
      <c r="O21" s="116"/>
      <c r="P21" s="116"/>
      <c r="Q21" s="116"/>
      <c r="R21" s="116"/>
      <c r="S21" s="116"/>
      <c r="T21" s="116"/>
      <c r="U21" s="116"/>
      <c r="V21" s="6" t="s">
        <v>20</v>
      </c>
      <c r="W21" s="7"/>
      <c r="X21" s="117"/>
      <c r="Y21" s="117"/>
      <c r="Z21" s="8"/>
      <c r="AA21" s="9">
        <v>1</v>
      </c>
      <c r="AB21" s="10">
        <v>116973.16</v>
      </c>
      <c r="AC21" s="10">
        <v>38620.949999999997</v>
      </c>
      <c r="AD21" s="11">
        <v>78352.210000000006</v>
      </c>
      <c r="AE21" s="12">
        <v>15</v>
      </c>
      <c r="AF21" s="13"/>
    </row>
    <row r="22" spans="2:32" s="4" customFormat="1" ht="12.95" customHeight="1" x14ac:dyDescent="0.2">
      <c r="B22" s="5">
        <v>16</v>
      </c>
      <c r="C22" s="116" t="s">
        <v>51</v>
      </c>
      <c r="D22" s="116"/>
      <c r="E22" s="116"/>
      <c r="F22" s="116"/>
      <c r="G22" s="116"/>
      <c r="H22" s="116"/>
      <c r="I22" s="116"/>
      <c r="J22" s="116"/>
      <c r="K22" s="115" t="s">
        <v>29</v>
      </c>
      <c r="L22" s="115"/>
      <c r="M22" s="115"/>
      <c r="N22" s="116" t="s">
        <v>52</v>
      </c>
      <c r="O22" s="116"/>
      <c r="P22" s="116"/>
      <c r="Q22" s="116"/>
      <c r="R22" s="116"/>
      <c r="S22" s="116"/>
      <c r="T22" s="116"/>
      <c r="U22" s="116"/>
      <c r="V22" s="6" t="s">
        <v>20</v>
      </c>
      <c r="W22" s="7"/>
      <c r="X22" s="117"/>
      <c r="Y22" s="117"/>
      <c r="Z22" s="8"/>
      <c r="AA22" s="9">
        <v>1</v>
      </c>
      <c r="AB22" s="10">
        <v>20954</v>
      </c>
      <c r="AC22" s="10">
        <v>5933.07</v>
      </c>
      <c r="AD22" s="11">
        <v>15020.93</v>
      </c>
      <c r="AE22" s="12">
        <v>15</v>
      </c>
      <c r="AF22" s="13"/>
    </row>
    <row r="23" spans="2:32" s="4" customFormat="1" ht="12.95" customHeight="1" x14ac:dyDescent="0.2">
      <c r="B23" s="5">
        <v>17</v>
      </c>
      <c r="C23" s="116" t="s">
        <v>53</v>
      </c>
      <c r="D23" s="116"/>
      <c r="E23" s="116"/>
      <c r="F23" s="116"/>
      <c r="G23" s="116"/>
      <c r="H23" s="116"/>
      <c r="I23" s="116"/>
      <c r="J23" s="116"/>
      <c r="K23" s="115" t="s">
        <v>29</v>
      </c>
      <c r="L23" s="115"/>
      <c r="M23" s="115"/>
      <c r="N23" s="116" t="s">
        <v>54</v>
      </c>
      <c r="O23" s="116"/>
      <c r="P23" s="116"/>
      <c r="Q23" s="116"/>
      <c r="R23" s="116"/>
      <c r="S23" s="116"/>
      <c r="T23" s="116"/>
      <c r="U23" s="116"/>
      <c r="V23" s="6" t="s">
        <v>20</v>
      </c>
      <c r="W23" s="7"/>
      <c r="X23" s="117"/>
      <c r="Y23" s="117"/>
      <c r="Z23" s="8"/>
      <c r="AA23" s="9">
        <v>1</v>
      </c>
      <c r="AB23" s="10">
        <v>42160.72</v>
      </c>
      <c r="AC23" s="10">
        <v>4084.29</v>
      </c>
      <c r="AD23" s="11">
        <v>38076.43</v>
      </c>
      <c r="AE23" s="12">
        <v>50</v>
      </c>
      <c r="AF23" s="13"/>
    </row>
    <row r="24" spans="2:32" s="4" customFormat="1" ht="23.1" customHeight="1" x14ac:dyDescent="0.2">
      <c r="B24" s="5">
        <v>18</v>
      </c>
      <c r="C24" s="116" t="s">
        <v>55</v>
      </c>
      <c r="D24" s="116"/>
      <c r="E24" s="116"/>
      <c r="F24" s="116"/>
      <c r="G24" s="116"/>
      <c r="H24" s="116"/>
      <c r="I24" s="116"/>
      <c r="J24" s="116"/>
      <c r="K24" s="115" t="s">
        <v>29</v>
      </c>
      <c r="L24" s="115"/>
      <c r="M24" s="115"/>
      <c r="N24" s="116" t="s">
        <v>56</v>
      </c>
      <c r="O24" s="116"/>
      <c r="P24" s="116"/>
      <c r="Q24" s="116"/>
      <c r="R24" s="116"/>
      <c r="S24" s="116"/>
      <c r="T24" s="116"/>
      <c r="U24" s="116"/>
      <c r="V24" s="6" t="s">
        <v>20</v>
      </c>
      <c r="W24" s="7"/>
      <c r="X24" s="117"/>
      <c r="Y24" s="117"/>
      <c r="Z24" s="8"/>
      <c r="AA24" s="9">
        <v>1</v>
      </c>
      <c r="AB24" s="10">
        <v>29145</v>
      </c>
      <c r="AC24" s="10">
        <v>13416.84</v>
      </c>
      <c r="AD24" s="11">
        <v>15728.16</v>
      </c>
      <c r="AE24" s="12">
        <v>15</v>
      </c>
      <c r="AF24" s="13"/>
    </row>
    <row r="25" spans="2:32" s="4" customFormat="1" ht="23.1" customHeight="1" x14ac:dyDescent="0.2">
      <c r="B25" s="5">
        <v>19</v>
      </c>
      <c r="C25" s="116" t="s">
        <v>57</v>
      </c>
      <c r="D25" s="116"/>
      <c r="E25" s="116"/>
      <c r="F25" s="116"/>
      <c r="G25" s="116"/>
      <c r="H25" s="116"/>
      <c r="I25" s="116"/>
      <c r="J25" s="116"/>
      <c r="K25" s="115" t="s">
        <v>29</v>
      </c>
      <c r="L25" s="115"/>
      <c r="M25" s="115"/>
      <c r="N25" s="116" t="s">
        <v>58</v>
      </c>
      <c r="O25" s="116"/>
      <c r="P25" s="116"/>
      <c r="Q25" s="116"/>
      <c r="R25" s="116"/>
      <c r="S25" s="116"/>
      <c r="T25" s="116"/>
      <c r="U25" s="116"/>
      <c r="V25" s="6" t="s">
        <v>20</v>
      </c>
      <c r="W25" s="7"/>
      <c r="X25" s="117"/>
      <c r="Y25" s="117"/>
      <c r="Z25" s="8"/>
      <c r="AA25" s="9">
        <v>1</v>
      </c>
      <c r="AB25" s="10">
        <v>25162</v>
      </c>
      <c r="AC25" s="10">
        <v>16650.330000000002</v>
      </c>
      <c r="AD25" s="11">
        <v>8511.67</v>
      </c>
      <c r="AE25" s="12">
        <v>15</v>
      </c>
      <c r="AF25" s="13"/>
    </row>
    <row r="26" spans="2:32" s="4" customFormat="1" ht="23.1" customHeight="1" x14ac:dyDescent="0.2">
      <c r="B26" s="5">
        <v>20</v>
      </c>
      <c r="C26" s="116" t="s">
        <v>59</v>
      </c>
      <c r="D26" s="116"/>
      <c r="E26" s="116"/>
      <c r="F26" s="116"/>
      <c r="G26" s="116"/>
      <c r="H26" s="116"/>
      <c r="I26" s="116"/>
      <c r="J26" s="116"/>
      <c r="K26" s="115" t="s">
        <v>29</v>
      </c>
      <c r="L26" s="115"/>
      <c r="M26" s="115"/>
      <c r="N26" s="116" t="s">
        <v>60</v>
      </c>
      <c r="O26" s="116"/>
      <c r="P26" s="116"/>
      <c r="Q26" s="116"/>
      <c r="R26" s="116"/>
      <c r="S26" s="116"/>
      <c r="T26" s="116"/>
      <c r="U26" s="116"/>
      <c r="V26" s="6" t="s">
        <v>20</v>
      </c>
      <c r="W26" s="7"/>
      <c r="X26" s="117"/>
      <c r="Y26" s="117"/>
      <c r="Z26" s="8"/>
      <c r="AA26" s="9">
        <v>1</v>
      </c>
      <c r="AB26" s="10">
        <v>87962.68</v>
      </c>
      <c r="AC26" s="10">
        <v>18612.2</v>
      </c>
      <c r="AD26" s="11">
        <v>69350.48</v>
      </c>
      <c r="AE26" s="12">
        <v>50</v>
      </c>
      <c r="AF26" s="13"/>
    </row>
    <row r="27" spans="2:32" s="4" customFormat="1" ht="23.1" customHeight="1" x14ac:dyDescent="0.2">
      <c r="B27" s="5">
        <v>21</v>
      </c>
      <c r="C27" s="116" t="s">
        <v>61</v>
      </c>
      <c r="D27" s="116"/>
      <c r="E27" s="116"/>
      <c r="F27" s="116"/>
      <c r="G27" s="116"/>
      <c r="H27" s="116"/>
      <c r="I27" s="116"/>
      <c r="J27" s="116"/>
      <c r="K27" s="115" t="s">
        <v>21</v>
      </c>
      <c r="L27" s="115"/>
      <c r="M27" s="115"/>
      <c r="N27" s="116" t="s">
        <v>62</v>
      </c>
      <c r="O27" s="116"/>
      <c r="P27" s="116"/>
      <c r="Q27" s="116"/>
      <c r="R27" s="116"/>
      <c r="S27" s="116"/>
      <c r="T27" s="116"/>
      <c r="U27" s="116"/>
      <c r="V27" s="6" t="s">
        <v>20</v>
      </c>
      <c r="W27" s="7"/>
      <c r="X27" s="117"/>
      <c r="Y27" s="117"/>
      <c r="Z27" s="8"/>
      <c r="AA27" s="9">
        <v>1</v>
      </c>
      <c r="AB27" s="10">
        <v>120020</v>
      </c>
      <c r="AC27" s="10">
        <v>11001.71</v>
      </c>
      <c r="AD27" s="11">
        <v>109018.29</v>
      </c>
      <c r="AE27" s="12">
        <v>60</v>
      </c>
      <c r="AF27" s="13"/>
    </row>
    <row r="28" spans="2:32" s="4" customFormat="1" ht="23.1" customHeight="1" x14ac:dyDescent="0.2">
      <c r="B28" s="5">
        <v>22</v>
      </c>
      <c r="C28" s="116" t="s">
        <v>63</v>
      </c>
      <c r="D28" s="116"/>
      <c r="E28" s="116"/>
      <c r="F28" s="116"/>
      <c r="G28" s="116"/>
      <c r="H28" s="116"/>
      <c r="I28" s="116"/>
      <c r="J28" s="116"/>
      <c r="K28" s="115" t="s">
        <v>29</v>
      </c>
      <c r="L28" s="115"/>
      <c r="M28" s="115"/>
      <c r="N28" s="116" t="s">
        <v>64</v>
      </c>
      <c r="O28" s="116"/>
      <c r="P28" s="116"/>
      <c r="Q28" s="116"/>
      <c r="R28" s="116"/>
      <c r="S28" s="116"/>
      <c r="T28" s="116"/>
      <c r="U28" s="116"/>
      <c r="V28" s="6" t="s">
        <v>20</v>
      </c>
      <c r="W28" s="7"/>
      <c r="X28" s="117"/>
      <c r="Y28" s="117"/>
      <c r="Z28" s="8"/>
      <c r="AA28" s="9">
        <v>1</v>
      </c>
      <c r="AB28" s="10">
        <v>91832</v>
      </c>
      <c r="AC28" s="10">
        <v>26310.3</v>
      </c>
      <c r="AD28" s="11">
        <v>65521.7</v>
      </c>
      <c r="AE28" s="12">
        <v>60</v>
      </c>
      <c r="AF28" s="13"/>
    </row>
    <row r="29" spans="2:32" s="4" customFormat="1" ht="23.1" customHeight="1" x14ac:dyDescent="0.2">
      <c r="B29" s="5">
        <v>23</v>
      </c>
      <c r="C29" s="116" t="s">
        <v>65</v>
      </c>
      <c r="D29" s="116"/>
      <c r="E29" s="116"/>
      <c r="F29" s="116"/>
      <c r="G29" s="116"/>
      <c r="H29" s="116"/>
      <c r="I29" s="116"/>
      <c r="J29" s="116"/>
      <c r="K29" s="115" t="s">
        <v>29</v>
      </c>
      <c r="L29" s="115"/>
      <c r="M29" s="115"/>
      <c r="N29" s="116" t="s">
        <v>66</v>
      </c>
      <c r="O29" s="116"/>
      <c r="P29" s="116"/>
      <c r="Q29" s="116"/>
      <c r="R29" s="116"/>
      <c r="S29" s="116"/>
      <c r="T29" s="116"/>
      <c r="U29" s="116"/>
      <c r="V29" s="6" t="s">
        <v>20</v>
      </c>
      <c r="W29" s="7"/>
      <c r="X29" s="117"/>
      <c r="Y29" s="117"/>
      <c r="Z29" s="8"/>
      <c r="AA29" s="9">
        <v>1</v>
      </c>
      <c r="AB29" s="10">
        <v>52156</v>
      </c>
      <c r="AC29" s="10">
        <v>17602.68</v>
      </c>
      <c r="AD29" s="11">
        <v>34553.32</v>
      </c>
      <c r="AE29" s="12">
        <v>60</v>
      </c>
      <c r="AF29" s="13"/>
    </row>
    <row r="30" spans="2:32" s="4" customFormat="1" ht="23.1" customHeight="1" x14ac:dyDescent="0.2">
      <c r="B30" s="5">
        <v>24</v>
      </c>
      <c r="C30" s="116" t="s">
        <v>67</v>
      </c>
      <c r="D30" s="116"/>
      <c r="E30" s="116"/>
      <c r="F30" s="116"/>
      <c r="G30" s="116"/>
      <c r="H30" s="116"/>
      <c r="I30" s="116"/>
      <c r="J30" s="116"/>
      <c r="K30" s="115" t="s">
        <v>68</v>
      </c>
      <c r="L30" s="115"/>
      <c r="M30" s="115"/>
      <c r="N30" s="116" t="s">
        <v>69</v>
      </c>
      <c r="O30" s="116"/>
      <c r="P30" s="116"/>
      <c r="Q30" s="116"/>
      <c r="R30" s="116"/>
      <c r="S30" s="116"/>
      <c r="T30" s="116"/>
      <c r="U30" s="116"/>
      <c r="V30" s="6" t="s">
        <v>20</v>
      </c>
      <c r="W30" s="7"/>
      <c r="X30" s="117"/>
      <c r="Y30" s="117"/>
      <c r="Z30" s="8"/>
      <c r="AA30" s="9">
        <v>1</v>
      </c>
      <c r="AB30" s="10">
        <v>37064</v>
      </c>
      <c r="AC30" s="10">
        <v>37064</v>
      </c>
      <c r="AD30" s="7"/>
      <c r="AE30" s="12">
        <v>60</v>
      </c>
      <c r="AF30" s="13"/>
    </row>
    <row r="31" spans="2:32" s="4" customFormat="1" ht="26.25" customHeight="1" x14ac:dyDescent="0.2">
      <c r="B31" s="5">
        <v>25</v>
      </c>
      <c r="C31" s="116" t="s">
        <v>70</v>
      </c>
      <c r="D31" s="116"/>
      <c r="E31" s="116"/>
      <c r="F31" s="116"/>
      <c r="G31" s="116"/>
      <c r="H31" s="116"/>
      <c r="I31" s="116"/>
      <c r="J31" s="116"/>
      <c r="K31" s="115" t="s">
        <v>71</v>
      </c>
      <c r="L31" s="115"/>
      <c r="M31" s="115"/>
      <c r="N31" s="116" t="s">
        <v>72</v>
      </c>
      <c r="O31" s="116"/>
      <c r="P31" s="116"/>
      <c r="Q31" s="116"/>
      <c r="R31" s="116"/>
      <c r="S31" s="116"/>
      <c r="T31" s="116"/>
      <c r="U31" s="116"/>
      <c r="V31" s="6" t="s">
        <v>20</v>
      </c>
      <c r="W31" s="7"/>
      <c r="X31" s="117"/>
      <c r="Y31" s="117"/>
      <c r="Z31" s="8"/>
      <c r="AA31" s="9">
        <v>1</v>
      </c>
      <c r="AB31" s="10">
        <v>336246.2</v>
      </c>
      <c r="AC31" s="10">
        <v>249460.07</v>
      </c>
      <c r="AD31" s="11">
        <v>86786.13</v>
      </c>
      <c r="AE31" s="12">
        <v>60</v>
      </c>
      <c r="AF31" s="13"/>
    </row>
    <row r="32" spans="2:32" s="4" customFormat="1" ht="23.1" customHeight="1" x14ac:dyDescent="0.2">
      <c r="B32" s="5">
        <v>26</v>
      </c>
      <c r="C32" s="116" t="s">
        <v>73</v>
      </c>
      <c r="D32" s="116"/>
      <c r="E32" s="116"/>
      <c r="F32" s="116"/>
      <c r="G32" s="116"/>
      <c r="H32" s="116"/>
      <c r="I32" s="116"/>
      <c r="J32" s="116"/>
      <c r="K32" s="115" t="s">
        <v>29</v>
      </c>
      <c r="L32" s="115"/>
      <c r="M32" s="115"/>
      <c r="N32" s="116" t="s">
        <v>74</v>
      </c>
      <c r="O32" s="116"/>
      <c r="P32" s="116"/>
      <c r="Q32" s="116"/>
      <c r="R32" s="116"/>
      <c r="S32" s="116"/>
      <c r="T32" s="116"/>
      <c r="U32" s="116"/>
      <c r="V32" s="6" t="s">
        <v>20</v>
      </c>
      <c r="W32" s="7"/>
      <c r="X32" s="117"/>
      <c r="Y32" s="117"/>
      <c r="Z32" s="8"/>
      <c r="AA32" s="9">
        <v>1</v>
      </c>
      <c r="AB32" s="10">
        <v>110226</v>
      </c>
      <c r="AC32" s="10">
        <v>33054.370000000003</v>
      </c>
      <c r="AD32" s="11">
        <v>77171.63</v>
      </c>
      <c r="AE32" s="12">
        <v>50</v>
      </c>
      <c r="AF32" s="13"/>
    </row>
    <row r="33" spans="2:32" s="4" customFormat="1" ht="12.95" customHeight="1" x14ac:dyDescent="0.2">
      <c r="B33" s="5">
        <v>27</v>
      </c>
      <c r="C33" s="116" t="s">
        <v>75</v>
      </c>
      <c r="D33" s="116"/>
      <c r="E33" s="116"/>
      <c r="F33" s="116"/>
      <c r="G33" s="116"/>
      <c r="H33" s="116"/>
      <c r="I33" s="116"/>
      <c r="J33" s="116"/>
      <c r="K33" s="115" t="s">
        <v>29</v>
      </c>
      <c r="L33" s="115"/>
      <c r="M33" s="115"/>
      <c r="N33" s="116" t="s">
        <v>76</v>
      </c>
      <c r="O33" s="116"/>
      <c r="P33" s="116"/>
      <c r="Q33" s="116"/>
      <c r="R33" s="116"/>
      <c r="S33" s="116"/>
      <c r="T33" s="116"/>
      <c r="U33" s="116"/>
      <c r="V33" s="6" t="s">
        <v>20</v>
      </c>
      <c r="W33" s="7"/>
      <c r="X33" s="117"/>
      <c r="Y33" s="117"/>
      <c r="Z33" s="8"/>
      <c r="AA33" s="9">
        <v>1</v>
      </c>
      <c r="AB33" s="10">
        <v>45928</v>
      </c>
      <c r="AC33" s="10">
        <v>4970.8500000000004</v>
      </c>
      <c r="AD33" s="11">
        <v>40957.15</v>
      </c>
      <c r="AE33" s="12">
        <v>50</v>
      </c>
      <c r="AF33" s="13"/>
    </row>
    <row r="34" spans="2:32" s="4" customFormat="1" ht="12.95" customHeight="1" x14ac:dyDescent="0.2">
      <c r="B34" s="5">
        <v>28</v>
      </c>
      <c r="C34" s="116" t="s">
        <v>77</v>
      </c>
      <c r="D34" s="116"/>
      <c r="E34" s="116"/>
      <c r="F34" s="116"/>
      <c r="G34" s="116"/>
      <c r="H34" s="116"/>
      <c r="I34" s="116"/>
      <c r="J34" s="116"/>
      <c r="K34" s="115" t="s">
        <v>29</v>
      </c>
      <c r="L34" s="115"/>
      <c r="M34" s="115"/>
      <c r="N34" s="116" t="s">
        <v>78</v>
      </c>
      <c r="O34" s="116"/>
      <c r="P34" s="116"/>
      <c r="Q34" s="116"/>
      <c r="R34" s="116"/>
      <c r="S34" s="116"/>
      <c r="T34" s="116"/>
      <c r="U34" s="116"/>
      <c r="V34" s="6" t="s">
        <v>20</v>
      </c>
      <c r="W34" s="7"/>
      <c r="X34" s="117"/>
      <c r="Y34" s="117"/>
      <c r="Z34" s="8"/>
      <c r="AA34" s="9">
        <v>1</v>
      </c>
      <c r="AB34" s="10">
        <v>73484</v>
      </c>
      <c r="AC34" s="10">
        <v>6004.69</v>
      </c>
      <c r="AD34" s="11">
        <v>67479.31</v>
      </c>
      <c r="AE34" s="12">
        <v>50</v>
      </c>
      <c r="AF34" s="13"/>
    </row>
    <row r="35" spans="2:32" s="4" customFormat="1" ht="23.1" customHeight="1" x14ac:dyDescent="0.2">
      <c r="B35" s="5">
        <v>29</v>
      </c>
      <c r="C35" s="116" t="s">
        <v>79</v>
      </c>
      <c r="D35" s="116"/>
      <c r="E35" s="116"/>
      <c r="F35" s="116"/>
      <c r="G35" s="116"/>
      <c r="H35" s="116"/>
      <c r="I35" s="116"/>
      <c r="J35" s="116"/>
      <c r="K35" s="115" t="s">
        <v>29</v>
      </c>
      <c r="L35" s="115"/>
      <c r="M35" s="115"/>
      <c r="N35" s="116" t="s">
        <v>80</v>
      </c>
      <c r="O35" s="116"/>
      <c r="P35" s="116"/>
      <c r="Q35" s="116"/>
      <c r="R35" s="116"/>
      <c r="S35" s="116"/>
      <c r="T35" s="116"/>
      <c r="U35" s="116"/>
      <c r="V35" s="6" t="s">
        <v>20</v>
      </c>
      <c r="W35" s="7"/>
      <c r="X35" s="117"/>
      <c r="Y35" s="117"/>
      <c r="Z35" s="8"/>
      <c r="AA35" s="9">
        <v>1</v>
      </c>
      <c r="AB35" s="10">
        <v>64299</v>
      </c>
      <c r="AC35" s="10">
        <v>22769.59</v>
      </c>
      <c r="AD35" s="11">
        <v>41529.410000000003</v>
      </c>
      <c r="AE35" s="12">
        <v>50</v>
      </c>
      <c r="AF35" s="13"/>
    </row>
    <row r="36" spans="2:32" s="4" customFormat="1" ht="12.95" customHeight="1" x14ac:dyDescent="0.2">
      <c r="B36" s="5">
        <v>30</v>
      </c>
      <c r="C36" s="116" t="s">
        <v>81</v>
      </c>
      <c r="D36" s="116"/>
      <c r="E36" s="116"/>
      <c r="F36" s="116"/>
      <c r="G36" s="116"/>
      <c r="H36" s="116"/>
      <c r="I36" s="116"/>
      <c r="J36" s="116"/>
      <c r="K36" s="115" t="s">
        <v>29</v>
      </c>
      <c r="L36" s="115"/>
      <c r="M36" s="115"/>
      <c r="N36" s="116" t="s">
        <v>82</v>
      </c>
      <c r="O36" s="116"/>
      <c r="P36" s="116"/>
      <c r="Q36" s="116"/>
      <c r="R36" s="116"/>
      <c r="S36" s="116"/>
      <c r="T36" s="116"/>
      <c r="U36" s="116"/>
      <c r="V36" s="6" t="s">
        <v>20</v>
      </c>
      <c r="W36" s="7"/>
      <c r="X36" s="117"/>
      <c r="Y36" s="117"/>
      <c r="Z36" s="8"/>
      <c r="AA36" s="9">
        <v>1</v>
      </c>
      <c r="AB36" s="10">
        <v>36742</v>
      </c>
      <c r="AC36" s="10">
        <v>4129.4799999999996</v>
      </c>
      <c r="AD36" s="11">
        <v>32612.52</v>
      </c>
      <c r="AE36" s="12">
        <v>50</v>
      </c>
      <c r="AF36" s="13"/>
    </row>
    <row r="37" spans="2:32" s="4" customFormat="1" ht="12.95" customHeight="1" x14ac:dyDescent="0.2">
      <c r="B37" s="5">
        <v>31</v>
      </c>
      <c r="C37" s="116" t="s">
        <v>83</v>
      </c>
      <c r="D37" s="116"/>
      <c r="E37" s="116"/>
      <c r="F37" s="116"/>
      <c r="G37" s="116"/>
      <c r="H37" s="116"/>
      <c r="I37" s="116"/>
      <c r="J37" s="116"/>
      <c r="K37" s="115" t="s">
        <v>29</v>
      </c>
      <c r="L37" s="115"/>
      <c r="M37" s="115"/>
      <c r="N37" s="116" t="s">
        <v>84</v>
      </c>
      <c r="O37" s="116"/>
      <c r="P37" s="116"/>
      <c r="Q37" s="116"/>
      <c r="R37" s="116"/>
      <c r="S37" s="116"/>
      <c r="T37" s="116"/>
      <c r="U37" s="116"/>
      <c r="V37" s="6" t="s">
        <v>20</v>
      </c>
      <c r="W37" s="7"/>
      <c r="X37" s="117"/>
      <c r="Y37" s="117"/>
      <c r="Z37" s="8"/>
      <c r="AA37" s="9">
        <v>1</v>
      </c>
      <c r="AB37" s="10">
        <v>18372</v>
      </c>
      <c r="AC37" s="10">
        <v>2505.7399999999998</v>
      </c>
      <c r="AD37" s="11">
        <v>15866.26</v>
      </c>
      <c r="AE37" s="12">
        <v>50</v>
      </c>
      <c r="AF37" s="13"/>
    </row>
    <row r="38" spans="2:32" s="4" customFormat="1" ht="23.1" customHeight="1" x14ac:dyDescent="0.2">
      <c r="B38" s="5">
        <v>32</v>
      </c>
      <c r="C38" s="116" t="s">
        <v>85</v>
      </c>
      <c r="D38" s="116"/>
      <c r="E38" s="116"/>
      <c r="F38" s="116"/>
      <c r="G38" s="116"/>
      <c r="H38" s="116"/>
      <c r="I38" s="116"/>
      <c r="J38" s="116"/>
      <c r="K38" s="115" t="s">
        <v>86</v>
      </c>
      <c r="L38" s="115"/>
      <c r="M38" s="115"/>
      <c r="N38" s="116" t="s">
        <v>87</v>
      </c>
      <c r="O38" s="116"/>
      <c r="P38" s="116"/>
      <c r="Q38" s="116"/>
      <c r="R38" s="116"/>
      <c r="S38" s="116"/>
      <c r="T38" s="116"/>
      <c r="U38" s="116"/>
      <c r="V38" s="6" t="s">
        <v>20</v>
      </c>
      <c r="W38" s="7"/>
      <c r="X38" s="117"/>
      <c r="Y38" s="117"/>
      <c r="Z38" s="8"/>
      <c r="AA38" s="9">
        <v>1</v>
      </c>
      <c r="AB38" s="10">
        <v>249151</v>
      </c>
      <c r="AC38" s="10">
        <v>121461.03</v>
      </c>
      <c r="AD38" s="11">
        <v>127689.97</v>
      </c>
      <c r="AE38" s="12">
        <v>60</v>
      </c>
      <c r="AF38" s="13"/>
    </row>
    <row r="39" spans="2:32" s="4" customFormat="1" ht="23.1" customHeight="1" x14ac:dyDescent="0.2">
      <c r="B39" s="5">
        <v>33</v>
      </c>
      <c r="C39" s="116" t="s">
        <v>88</v>
      </c>
      <c r="D39" s="116"/>
      <c r="E39" s="116"/>
      <c r="F39" s="116"/>
      <c r="G39" s="116"/>
      <c r="H39" s="116"/>
      <c r="I39" s="116"/>
      <c r="J39" s="116"/>
      <c r="K39" s="115" t="s">
        <v>89</v>
      </c>
      <c r="L39" s="115"/>
      <c r="M39" s="115"/>
      <c r="N39" s="116" t="s">
        <v>90</v>
      </c>
      <c r="O39" s="116"/>
      <c r="P39" s="116"/>
      <c r="Q39" s="116"/>
      <c r="R39" s="116"/>
      <c r="S39" s="116"/>
      <c r="T39" s="116"/>
      <c r="U39" s="116"/>
      <c r="V39" s="6" t="s">
        <v>20</v>
      </c>
      <c r="W39" s="7"/>
      <c r="X39" s="117"/>
      <c r="Y39" s="117"/>
      <c r="Z39" s="8"/>
      <c r="AA39" s="9">
        <v>1</v>
      </c>
      <c r="AB39" s="10">
        <v>237259</v>
      </c>
      <c r="AC39" s="10">
        <v>127426.81</v>
      </c>
      <c r="AD39" s="11">
        <v>109832.19</v>
      </c>
      <c r="AE39" s="12">
        <v>60</v>
      </c>
      <c r="AF39" s="13"/>
    </row>
    <row r="40" spans="2:32" s="4" customFormat="1" ht="23.1" customHeight="1" x14ac:dyDescent="0.2">
      <c r="B40" s="5">
        <v>34</v>
      </c>
      <c r="C40" s="116" t="s">
        <v>91</v>
      </c>
      <c r="D40" s="116"/>
      <c r="E40" s="116"/>
      <c r="F40" s="116"/>
      <c r="G40" s="116"/>
      <c r="H40" s="116"/>
      <c r="I40" s="116"/>
      <c r="J40" s="116"/>
      <c r="K40" s="115" t="s">
        <v>89</v>
      </c>
      <c r="L40" s="115"/>
      <c r="M40" s="115"/>
      <c r="N40" s="116" t="s">
        <v>92</v>
      </c>
      <c r="O40" s="116"/>
      <c r="P40" s="116"/>
      <c r="Q40" s="116"/>
      <c r="R40" s="116"/>
      <c r="S40" s="116"/>
      <c r="T40" s="116"/>
      <c r="U40" s="116"/>
      <c r="V40" s="6" t="s">
        <v>20</v>
      </c>
      <c r="W40" s="7"/>
      <c r="X40" s="117"/>
      <c r="Y40" s="117"/>
      <c r="Z40" s="8"/>
      <c r="AA40" s="9">
        <v>1</v>
      </c>
      <c r="AB40" s="10">
        <v>249262</v>
      </c>
      <c r="AC40" s="10">
        <v>133878.39999999999</v>
      </c>
      <c r="AD40" s="11">
        <v>115383.6</v>
      </c>
      <c r="AE40" s="12">
        <v>60</v>
      </c>
      <c r="AF40" s="13"/>
    </row>
    <row r="41" spans="2:32" s="4" customFormat="1" ht="23.1" customHeight="1" x14ac:dyDescent="0.2">
      <c r="B41" s="5">
        <v>35</v>
      </c>
      <c r="C41" s="116" t="s">
        <v>93</v>
      </c>
      <c r="D41" s="116"/>
      <c r="E41" s="116"/>
      <c r="F41" s="116"/>
      <c r="G41" s="116"/>
      <c r="H41" s="116"/>
      <c r="I41" s="116"/>
      <c r="J41" s="116"/>
      <c r="K41" s="115" t="s">
        <v>86</v>
      </c>
      <c r="L41" s="115"/>
      <c r="M41" s="115"/>
      <c r="N41" s="116" t="s">
        <v>94</v>
      </c>
      <c r="O41" s="116"/>
      <c r="P41" s="116"/>
      <c r="Q41" s="116"/>
      <c r="R41" s="116"/>
      <c r="S41" s="116"/>
      <c r="T41" s="116"/>
      <c r="U41" s="116"/>
      <c r="V41" s="6" t="s">
        <v>20</v>
      </c>
      <c r="W41" s="7"/>
      <c r="X41" s="117"/>
      <c r="Y41" s="117"/>
      <c r="Z41" s="8"/>
      <c r="AA41" s="9">
        <v>1</v>
      </c>
      <c r="AB41" s="10">
        <v>24967</v>
      </c>
      <c r="AC41" s="10">
        <v>12171.51</v>
      </c>
      <c r="AD41" s="11">
        <v>12795.49</v>
      </c>
      <c r="AE41" s="12">
        <v>60</v>
      </c>
      <c r="AF41" s="13"/>
    </row>
    <row r="42" spans="2:32" s="4" customFormat="1" ht="23.1" customHeight="1" x14ac:dyDescent="0.2">
      <c r="B42" s="5">
        <v>36</v>
      </c>
      <c r="C42" s="116" t="s">
        <v>95</v>
      </c>
      <c r="D42" s="116"/>
      <c r="E42" s="116"/>
      <c r="F42" s="116"/>
      <c r="G42" s="116"/>
      <c r="H42" s="116"/>
      <c r="I42" s="116"/>
      <c r="J42" s="116"/>
      <c r="K42" s="115" t="s">
        <v>96</v>
      </c>
      <c r="L42" s="115"/>
      <c r="M42" s="115"/>
      <c r="N42" s="116" t="s">
        <v>97</v>
      </c>
      <c r="O42" s="116"/>
      <c r="P42" s="116"/>
      <c r="Q42" s="116"/>
      <c r="R42" s="116"/>
      <c r="S42" s="116"/>
      <c r="T42" s="116"/>
      <c r="U42" s="116"/>
      <c r="V42" s="6" t="s">
        <v>20</v>
      </c>
      <c r="W42" s="7"/>
      <c r="X42" s="117"/>
      <c r="Y42" s="117"/>
      <c r="Z42" s="8"/>
      <c r="AA42" s="9">
        <v>1</v>
      </c>
      <c r="AB42" s="10">
        <v>185430</v>
      </c>
      <c r="AC42" s="10">
        <v>10044.08</v>
      </c>
      <c r="AD42" s="11">
        <v>175385.92</v>
      </c>
      <c r="AE42" s="12">
        <v>60</v>
      </c>
      <c r="AF42" s="13"/>
    </row>
    <row r="43" spans="2:32" s="4" customFormat="1" ht="23.1" customHeight="1" x14ac:dyDescent="0.2">
      <c r="B43" s="5">
        <v>37</v>
      </c>
      <c r="C43" s="116" t="s">
        <v>98</v>
      </c>
      <c r="D43" s="116"/>
      <c r="E43" s="116"/>
      <c r="F43" s="116"/>
      <c r="G43" s="116"/>
      <c r="H43" s="116"/>
      <c r="I43" s="116"/>
      <c r="J43" s="116"/>
      <c r="K43" s="115" t="s">
        <v>99</v>
      </c>
      <c r="L43" s="115"/>
      <c r="M43" s="115"/>
      <c r="N43" s="116" t="s">
        <v>100</v>
      </c>
      <c r="O43" s="116"/>
      <c r="P43" s="116"/>
      <c r="Q43" s="116"/>
      <c r="R43" s="116"/>
      <c r="S43" s="116"/>
      <c r="T43" s="116"/>
      <c r="U43" s="116"/>
      <c r="V43" s="6" t="s">
        <v>20</v>
      </c>
      <c r="W43" s="7"/>
      <c r="X43" s="117"/>
      <c r="Y43" s="117"/>
      <c r="Z43" s="8"/>
      <c r="AA43" s="9">
        <v>1</v>
      </c>
      <c r="AB43" s="10">
        <v>503406</v>
      </c>
      <c r="AC43" s="10">
        <v>144729.35999999999</v>
      </c>
      <c r="AD43" s="11">
        <v>358676.64</v>
      </c>
      <c r="AE43" s="12">
        <v>60</v>
      </c>
      <c r="AF43" s="13"/>
    </row>
    <row r="44" spans="2:32" s="4" customFormat="1" ht="23.1" customHeight="1" x14ac:dyDescent="0.2">
      <c r="B44" s="5">
        <v>38</v>
      </c>
      <c r="C44" s="116" t="s">
        <v>101</v>
      </c>
      <c r="D44" s="116"/>
      <c r="E44" s="116"/>
      <c r="F44" s="116"/>
      <c r="G44" s="116"/>
      <c r="H44" s="116"/>
      <c r="I44" s="116"/>
      <c r="J44" s="116"/>
      <c r="K44" s="115" t="s">
        <v>89</v>
      </c>
      <c r="L44" s="115"/>
      <c r="M44" s="115"/>
      <c r="N44" s="116" t="s">
        <v>102</v>
      </c>
      <c r="O44" s="116"/>
      <c r="P44" s="116"/>
      <c r="Q44" s="116"/>
      <c r="R44" s="116"/>
      <c r="S44" s="116"/>
      <c r="T44" s="116"/>
      <c r="U44" s="116"/>
      <c r="V44" s="6" t="s">
        <v>20</v>
      </c>
      <c r="W44" s="7"/>
      <c r="X44" s="117"/>
      <c r="Y44" s="117"/>
      <c r="Z44" s="8"/>
      <c r="AA44" s="9">
        <v>1</v>
      </c>
      <c r="AB44" s="10">
        <v>233884</v>
      </c>
      <c r="AC44" s="10">
        <v>125712.68</v>
      </c>
      <c r="AD44" s="11">
        <v>108171.32</v>
      </c>
      <c r="AE44" s="12">
        <v>60</v>
      </c>
      <c r="AF44" s="13"/>
    </row>
    <row r="45" spans="2:32" s="4" customFormat="1" ht="23.1" customHeight="1" x14ac:dyDescent="0.2">
      <c r="B45" s="5">
        <v>39</v>
      </c>
      <c r="C45" s="116" t="s">
        <v>103</v>
      </c>
      <c r="D45" s="116"/>
      <c r="E45" s="116"/>
      <c r="F45" s="116"/>
      <c r="G45" s="116"/>
      <c r="H45" s="116"/>
      <c r="I45" s="116"/>
      <c r="J45" s="116"/>
      <c r="K45" s="115" t="s">
        <v>89</v>
      </c>
      <c r="L45" s="115"/>
      <c r="M45" s="115"/>
      <c r="N45" s="116" t="s">
        <v>104</v>
      </c>
      <c r="O45" s="116"/>
      <c r="P45" s="116"/>
      <c r="Q45" s="116"/>
      <c r="R45" s="116"/>
      <c r="S45" s="116"/>
      <c r="T45" s="116"/>
      <c r="U45" s="116"/>
      <c r="V45" s="6" t="s">
        <v>20</v>
      </c>
      <c r="W45" s="7"/>
      <c r="X45" s="117"/>
      <c r="Y45" s="117"/>
      <c r="Z45" s="8"/>
      <c r="AA45" s="9">
        <v>1</v>
      </c>
      <c r="AB45" s="10">
        <v>248789</v>
      </c>
      <c r="AC45" s="10">
        <v>134024.07999999999</v>
      </c>
      <c r="AD45" s="11">
        <v>114764.92</v>
      </c>
      <c r="AE45" s="12">
        <v>60</v>
      </c>
      <c r="AF45" s="13"/>
    </row>
    <row r="46" spans="2:32" s="4" customFormat="1" ht="23.1" customHeight="1" x14ac:dyDescent="0.2">
      <c r="B46" s="5">
        <v>40</v>
      </c>
      <c r="C46" s="116" t="s">
        <v>105</v>
      </c>
      <c r="D46" s="116"/>
      <c r="E46" s="116"/>
      <c r="F46" s="116"/>
      <c r="G46" s="116"/>
      <c r="H46" s="116"/>
      <c r="I46" s="116"/>
      <c r="J46" s="116"/>
      <c r="K46" s="115" t="s">
        <v>86</v>
      </c>
      <c r="L46" s="115"/>
      <c r="M46" s="115"/>
      <c r="N46" s="116" t="s">
        <v>106</v>
      </c>
      <c r="O46" s="116"/>
      <c r="P46" s="116"/>
      <c r="Q46" s="116"/>
      <c r="R46" s="116"/>
      <c r="S46" s="116"/>
      <c r="T46" s="116"/>
      <c r="U46" s="116"/>
      <c r="V46" s="6" t="s">
        <v>20</v>
      </c>
      <c r="W46" s="7"/>
      <c r="X46" s="117"/>
      <c r="Y46" s="117"/>
      <c r="Z46" s="8"/>
      <c r="AA46" s="9">
        <v>1</v>
      </c>
      <c r="AB46" s="10">
        <v>175203</v>
      </c>
      <c r="AC46" s="10">
        <v>85411.53</v>
      </c>
      <c r="AD46" s="11">
        <v>89791.47</v>
      </c>
      <c r="AE46" s="12">
        <v>60</v>
      </c>
      <c r="AF46" s="13"/>
    </row>
    <row r="47" spans="2:32" s="4" customFormat="1" ht="23.1" customHeight="1" x14ac:dyDescent="0.2">
      <c r="B47" s="5">
        <v>41</v>
      </c>
      <c r="C47" s="116" t="s">
        <v>107</v>
      </c>
      <c r="D47" s="116"/>
      <c r="E47" s="116"/>
      <c r="F47" s="116"/>
      <c r="G47" s="116"/>
      <c r="H47" s="116"/>
      <c r="I47" s="116"/>
      <c r="J47" s="116"/>
      <c r="K47" s="115" t="s">
        <v>89</v>
      </c>
      <c r="L47" s="115"/>
      <c r="M47" s="115"/>
      <c r="N47" s="116" t="s">
        <v>108</v>
      </c>
      <c r="O47" s="116"/>
      <c r="P47" s="116"/>
      <c r="Q47" s="116"/>
      <c r="R47" s="116"/>
      <c r="S47" s="116"/>
      <c r="T47" s="116"/>
      <c r="U47" s="116"/>
      <c r="V47" s="6" t="s">
        <v>20</v>
      </c>
      <c r="W47" s="7"/>
      <c r="X47" s="117"/>
      <c r="Y47" s="117"/>
      <c r="Z47" s="8"/>
      <c r="AA47" s="9">
        <v>1</v>
      </c>
      <c r="AB47" s="10">
        <v>64826</v>
      </c>
      <c r="AC47" s="10">
        <v>34844.080000000002</v>
      </c>
      <c r="AD47" s="11">
        <v>29981.919999999998</v>
      </c>
      <c r="AE47" s="12">
        <v>60</v>
      </c>
      <c r="AF47" s="13"/>
    </row>
    <row r="48" spans="2:32" s="4" customFormat="1" ht="23.1" customHeight="1" x14ac:dyDescent="0.2">
      <c r="B48" s="5">
        <v>42</v>
      </c>
      <c r="C48" s="116" t="s">
        <v>109</v>
      </c>
      <c r="D48" s="116"/>
      <c r="E48" s="116"/>
      <c r="F48" s="116"/>
      <c r="G48" s="116"/>
      <c r="H48" s="116"/>
      <c r="I48" s="116"/>
      <c r="J48" s="116"/>
      <c r="K48" s="115" t="s">
        <v>86</v>
      </c>
      <c r="L48" s="115"/>
      <c r="M48" s="115"/>
      <c r="N48" s="116" t="s">
        <v>110</v>
      </c>
      <c r="O48" s="116"/>
      <c r="P48" s="116"/>
      <c r="Q48" s="116"/>
      <c r="R48" s="116"/>
      <c r="S48" s="116"/>
      <c r="T48" s="116"/>
      <c r="U48" s="116"/>
      <c r="V48" s="6" t="s">
        <v>20</v>
      </c>
      <c r="W48" s="7"/>
      <c r="X48" s="117"/>
      <c r="Y48" s="117"/>
      <c r="Z48" s="8"/>
      <c r="AA48" s="9">
        <v>1</v>
      </c>
      <c r="AB48" s="10">
        <v>249781</v>
      </c>
      <c r="AC48" s="10">
        <v>121668.29</v>
      </c>
      <c r="AD48" s="11">
        <v>128112.71</v>
      </c>
      <c r="AE48" s="12">
        <v>60</v>
      </c>
      <c r="AF48" s="13"/>
    </row>
    <row r="49" spans="2:32" s="4" customFormat="1" ht="23.1" customHeight="1" x14ac:dyDescent="0.2">
      <c r="B49" s="5">
        <v>43</v>
      </c>
      <c r="C49" s="116" t="s">
        <v>111</v>
      </c>
      <c r="D49" s="116"/>
      <c r="E49" s="116"/>
      <c r="F49" s="116"/>
      <c r="G49" s="116"/>
      <c r="H49" s="116"/>
      <c r="I49" s="116"/>
      <c r="J49" s="116"/>
      <c r="K49" s="115" t="s">
        <v>86</v>
      </c>
      <c r="L49" s="115"/>
      <c r="M49" s="115"/>
      <c r="N49" s="116" t="s">
        <v>112</v>
      </c>
      <c r="O49" s="116"/>
      <c r="P49" s="116"/>
      <c r="Q49" s="116"/>
      <c r="R49" s="116"/>
      <c r="S49" s="116"/>
      <c r="T49" s="116"/>
      <c r="U49" s="116"/>
      <c r="V49" s="6" t="s">
        <v>20</v>
      </c>
      <c r="W49" s="7"/>
      <c r="X49" s="117"/>
      <c r="Y49" s="117"/>
      <c r="Z49" s="8"/>
      <c r="AA49" s="9">
        <v>1</v>
      </c>
      <c r="AB49" s="10">
        <v>213590</v>
      </c>
      <c r="AC49" s="10">
        <v>104125.05</v>
      </c>
      <c r="AD49" s="11">
        <v>109464.95</v>
      </c>
      <c r="AE49" s="12">
        <v>60</v>
      </c>
      <c r="AF49" s="13"/>
    </row>
    <row r="50" spans="2:32" s="4" customFormat="1" ht="23.1" customHeight="1" x14ac:dyDescent="0.2">
      <c r="B50" s="5">
        <v>44</v>
      </c>
      <c r="C50" s="116" t="s">
        <v>113</v>
      </c>
      <c r="D50" s="116"/>
      <c r="E50" s="116"/>
      <c r="F50" s="116"/>
      <c r="G50" s="116"/>
      <c r="H50" s="116"/>
      <c r="I50" s="116"/>
      <c r="J50" s="116"/>
      <c r="K50" s="115" t="s">
        <v>99</v>
      </c>
      <c r="L50" s="115"/>
      <c r="M50" s="115"/>
      <c r="N50" s="116" t="s">
        <v>114</v>
      </c>
      <c r="O50" s="116"/>
      <c r="P50" s="116"/>
      <c r="Q50" s="116"/>
      <c r="R50" s="116"/>
      <c r="S50" s="116"/>
      <c r="T50" s="116"/>
      <c r="U50" s="116"/>
      <c r="V50" s="6" t="s">
        <v>20</v>
      </c>
      <c r="W50" s="7"/>
      <c r="X50" s="117"/>
      <c r="Y50" s="117"/>
      <c r="Z50" s="8"/>
      <c r="AA50" s="9">
        <v>1</v>
      </c>
      <c r="AB50" s="10">
        <v>117346.25</v>
      </c>
      <c r="AC50" s="10">
        <v>33746.71</v>
      </c>
      <c r="AD50" s="11">
        <v>83599.539999999994</v>
      </c>
      <c r="AE50" s="12">
        <v>60</v>
      </c>
      <c r="AF50" s="13"/>
    </row>
    <row r="51" spans="2:32" s="4" customFormat="1" ht="23.1" customHeight="1" x14ac:dyDescent="0.2">
      <c r="B51" s="5">
        <v>45</v>
      </c>
      <c r="C51" s="116" t="s">
        <v>115</v>
      </c>
      <c r="D51" s="116"/>
      <c r="E51" s="116"/>
      <c r="F51" s="116"/>
      <c r="G51" s="116"/>
      <c r="H51" s="116"/>
      <c r="I51" s="116"/>
      <c r="J51" s="116"/>
      <c r="K51" s="115" t="s">
        <v>99</v>
      </c>
      <c r="L51" s="115"/>
      <c r="M51" s="115"/>
      <c r="N51" s="116" t="s">
        <v>116</v>
      </c>
      <c r="O51" s="116"/>
      <c r="P51" s="116"/>
      <c r="Q51" s="116"/>
      <c r="R51" s="116"/>
      <c r="S51" s="116"/>
      <c r="T51" s="116"/>
      <c r="U51" s="116"/>
      <c r="V51" s="6" t="s">
        <v>20</v>
      </c>
      <c r="W51" s="7"/>
      <c r="X51" s="117"/>
      <c r="Y51" s="117"/>
      <c r="Z51" s="8"/>
      <c r="AA51" s="9">
        <v>1</v>
      </c>
      <c r="AB51" s="10">
        <v>276237</v>
      </c>
      <c r="AC51" s="10">
        <v>79418.06</v>
      </c>
      <c r="AD51" s="11">
        <v>196818.94</v>
      </c>
      <c r="AE51" s="12">
        <v>60</v>
      </c>
      <c r="AF51" s="13"/>
    </row>
    <row r="52" spans="2:32" s="4" customFormat="1" ht="23.1" customHeight="1" x14ac:dyDescent="0.2">
      <c r="B52" s="5">
        <v>46</v>
      </c>
      <c r="C52" s="116" t="s">
        <v>117</v>
      </c>
      <c r="D52" s="116"/>
      <c r="E52" s="116"/>
      <c r="F52" s="116"/>
      <c r="G52" s="116"/>
      <c r="H52" s="116"/>
      <c r="I52" s="116"/>
      <c r="J52" s="116"/>
      <c r="K52" s="115" t="s">
        <v>29</v>
      </c>
      <c r="L52" s="115"/>
      <c r="M52" s="115"/>
      <c r="N52" s="116" t="s">
        <v>118</v>
      </c>
      <c r="O52" s="116"/>
      <c r="P52" s="116"/>
      <c r="Q52" s="116"/>
      <c r="R52" s="116"/>
      <c r="S52" s="116"/>
      <c r="T52" s="116"/>
      <c r="U52" s="116"/>
      <c r="V52" s="6" t="s">
        <v>20</v>
      </c>
      <c r="W52" s="7"/>
      <c r="X52" s="117"/>
      <c r="Y52" s="117"/>
      <c r="Z52" s="8"/>
      <c r="AA52" s="9">
        <v>1</v>
      </c>
      <c r="AB52" s="10">
        <v>125758</v>
      </c>
      <c r="AC52" s="10">
        <v>13757.2</v>
      </c>
      <c r="AD52" s="11">
        <v>112000.8</v>
      </c>
      <c r="AE52" s="12">
        <v>50</v>
      </c>
      <c r="AF52" s="13"/>
    </row>
    <row r="53" spans="2:32" s="4" customFormat="1" ht="23.1" customHeight="1" x14ac:dyDescent="0.2">
      <c r="B53" s="5">
        <v>47</v>
      </c>
      <c r="C53" s="116" t="s">
        <v>119</v>
      </c>
      <c r="D53" s="116"/>
      <c r="E53" s="116"/>
      <c r="F53" s="116"/>
      <c r="G53" s="116"/>
      <c r="H53" s="116"/>
      <c r="I53" s="116"/>
      <c r="J53" s="116"/>
      <c r="K53" s="115" t="s">
        <v>68</v>
      </c>
      <c r="L53" s="115"/>
      <c r="M53" s="115"/>
      <c r="N53" s="116" t="s">
        <v>120</v>
      </c>
      <c r="O53" s="116"/>
      <c r="P53" s="116"/>
      <c r="Q53" s="116"/>
      <c r="R53" s="116"/>
      <c r="S53" s="116"/>
      <c r="T53" s="116"/>
      <c r="U53" s="116"/>
      <c r="V53" s="6" t="s">
        <v>20</v>
      </c>
      <c r="W53" s="7"/>
      <c r="X53" s="117"/>
      <c r="Y53" s="117"/>
      <c r="Z53" s="8"/>
      <c r="AA53" s="9">
        <v>1</v>
      </c>
      <c r="AB53" s="10">
        <v>133230</v>
      </c>
      <c r="AC53" s="10">
        <v>82233.48</v>
      </c>
      <c r="AD53" s="11">
        <v>50996.52</v>
      </c>
      <c r="AE53" s="12">
        <v>60</v>
      </c>
      <c r="AF53" s="13"/>
    </row>
    <row r="54" spans="2:32" s="4" customFormat="1" ht="12.95" customHeight="1" x14ac:dyDescent="0.2">
      <c r="B54" s="5">
        <v>48</v>
      </c>
      <c r="C54" s="116" t="s">
        <v>121</v>
      </c>
      <c r="D54" s="116"/>
      <c r="E54" s="116"/>
      <c r="F54" s="116"/>
      <c r="G54" s="116"/>
      <c r="H54" s="116"/>
      <c r="I54" s="116"/>
      <c r="J54" s="116"/>
      <c r="K54" s="115" t="s">
        <v>29</v>
      </c>
      <c r="L54" s="115"/>
      <c r="M54" s="115"/>
      <c r="N54" s="116" t="s">
        <v>122</v>
      </c>
      <c r="O54" s="116"/>
      <c r="P54" s="116"/>
      <c r="Q54" s="116"/>
      <c r="R54" s="116"/>
      <c r="S54" s="116"/>
      <c r="T54" s="116"/>
      <c r="U54" s="116"/>
      <c r="V54" s="6" t="s">
        <v>20</v>
      </c>
      <c r="W54" s="7"/>
      <c r="X54" s="117"/>
      <c r="Y54" s="117"/>
      <c r="Z54" s="8"/>
      <c r="AA54" s="9">
        <v>1</v>
      </c>
      <c r="AB54" s="10">
        <v>28836</v>
      </c>
      <c r="AC54" s="10">
        <v>4223.05</v>
      </c>
      <c r="AD54" s="11">
        <v>24612.95</v>
      </c>
      <c r="AE54" s="12">
        <v>20</v>
      </c>
      <c r="AF54" s="13"/>
    </row>
    <row r="55" spans="2:32" s="4" customFormat="1" ht="23.1" customHeight="1" x14ac:dyDescent="0.2">
      <c r="B55" s="5">
        <v>49</v>
      </c>
      <c r="C55" s="116" t="s">
        <v>123</v>
      </c>
      <c r="D55" s="116"/>
      <c r="E55" s="116"/>
      <c r="F55" s="116"/>
      <c r="G55" s="116"/>
      <c r="H55" s="116"/>
      <c r="I55" s="116"/>
      <c r="J55" s="116"/>
      <c r="K55" s="115" t="s">
        <v>29</v>
      </c>
      <c r="L55" s="115"/>
      <c r="M55" s="115"/>
      <c r="N55" s="116" t="s">
        <v>124</v>
      </c>
      <c r="O55" s="116"/>
      <c r="P55" s="116"/>
      <c r="Q55" s="116"/>
      <c r="R55" s="116"/>
      <c r="S55" s="116"/>
      <c r="T55" s="116"/>
      <c r="U55" s="116"/>
      <c r="V55" s="6" t="s">
        <v>20</v>
      </c>
      <c r="W55" s="7"/>
      <c r="X55" s="117"/>
      <c r="Y55" s="117"/>
      <c r="Z55" s="8"/>
      <c r="AA55" s="9">
        <v>1</v>
      </c>
      <c r="AB55" s="10">
        <v>121929.43</v>
      </c>
      <c r="AC55" s="10">
        <v>37584.94</v>
      </c>
      <c r="AD55" s="11">
        <v>84344.49</v>
      </c>
      <c r="AE55" s="12">
        <v>50</v>
      </c>
      <c r="AF55" s="13"/>
    </row>
    <row r="56" spans="2:32" s="4" customFormat="1" ht="23.1" customHeight="1" x14ac:dyDescent="0.2">
      <c r="B56" s="5">
        <v>50</v>
      </c>
      <c r="C56" s="116" t="s">
        <v>125</v>
      </c>
      <c r="D56" s="116"/>
      <c r="E56" s="116"/>
      <c r="F56" s="116"/>
      <c r="G56" s="116"/>
      <c r="H56" s="116"/>
      <c r="I56" s="116"/>
      <c r="J56" s="116"/>
      <c r="K56" s="115" t="s">
        <v>29</v>
      </c>
      <c r="L56" s="115"/>
      <c r="M56" s="115"/>
      <c r="N56" s="116" t="s">
        <v>126</v>
      </c>
      <c r="O56" s="116"/>
      <c r="P56" s="116"/>
      <c r="Q56" s="116"/>
      <c r="R56" s="116"/>
      <c r="S56" s="116"/>
      <c r="T56" s="116"/>
      <c r="U56" s="116"/>
      <c r="V56" s="6" t="s">
        <v>20</v>
      </c>
      <c r="W56" s="7"/>
      <c r="X56" s="117"/>
      <c r="Y56" s="117"/>
      <c r="Z56" s="8"/>
      <c r="AA56" s="9">
        <v>1</v>
      </c>
      <c r="AB56" s="10">
        <v>42017</v>
      </c>
      <c r="AC56" s="10">
        <v>15050.14</v>
      </c>
      <c r="AD56" s="11">
        <v>26966.86</v>
      </c>
      <c r="AE56" s="12">
        <v>20</v>
      </c>
      <c r="AF56" s="13"/>
    </row>
    <row r="57" spans="2:32" s="4" customFormat="1" ht="12.95" customHeight="1" x14ac:dyDescent="0.2">
      <c r="B57" s="5">
        <v>51</v>
      </c>
      <c r="C57" s="116" t="s">
        <v>127</v>
      </c>
      <c r="D57" s="116"/>
      <c r="E57" s="116"/>
      <c r="F57" s="116"/>
      <c r="G57" s="116"/>
      <c r="H57" s="116"/>
      <c r="I57" s="116"/>
      <c r="J57" s="116"/>
      <c r="K57" s="115" t="s">
        <v>29</v>
      </c>
      <c r="L57" s="115"/>
      <c r="M57" s="115"/>
      <c r="N57" s="116" t="s">
        <v>128</v>
      </c>
      <c r="O57" s="116"/>
      <c r="P57" s="116"/>
      <c r="Q57" s="116"/>
      <c r="R57" s="116"/>
      <c r="S57" s="116"/>
      <c r="T57" s="116"/>
      <c r="U57" s="116"/>
      <c r="V57" s="6" t="s">
        <v>20</v>
      </c>
      <c r="W57" s="7"/>
      <c r="X57" s="117"/>
      <c r="Y57" s="117"/>
      <c r="Z57" s="8"/>
      <c r="AA57" s="9">
        <v>1</v>
      </c>
      <c r="AB57" s="10">
        <v>28963.27</v>
      </c>
      <c r="AC57" s="10">
        <v>4047.36</v>
      </c>
      <c r="AD57" s="11">
        <v>24915.91</v>
      </c>
      <c r="AE57" s="12">
        <v>20</v>
      </c>
      <c r="AF57" s="13"/>
    </row>
    <row r="58" spans="2:32" s="4" customFormat="1" ht="12.95" customHeight="1" x14ac:dyDescent="0.2">
      <c r="B58" s="5">
        <v>52</v>
      </c>
      <c r="C58" s="116" t="s">
        <v>129</v>
      </c>
      <c r="D58" s="116"/>
      <c r="E58" s="116"/>
      <c r="F58" s="116"/>
      <c r="G58" s="116"/>
      <c r="H58" s="116"/>
      <c r="I58" s="116"/>
      <c r="J58" s="116"/>
      <c r="K58" s="115" t="s">
        <v>29</v>
      </c>
      <c r="L58" s="115"/>
      <c r="M58" s="115"/>
      <c r="N58" s="116" t="s">
        <v>130</v>
      </c>
      <c r="O58" s="116"/>
      <c r="P58" s="116"/>
      <c r="Q58" s="116"/>
      <c r="R58" s="116"/>
      <c r="S58" s="116"/>
      <c r="T58" s="116"/>
      <c r="U58" s="116"/>
      <c r="V58" s="6" t="s">
        <v>20</v>
      </c>
      <c r="W58" s="7"/>
      <c r="X58" s="117"/>
      <c r="Y58" s="117"/>
      <c r="Z58" s="8"/>
      <c r="AA58" s="9">
        <v>1</v>
      </c>
      <c r="AB58" s="10">
        <v>1000</v>
      </c>
      <c r="AC58" s="14">
        <v>390.59</v>
      </c>
      <c r="AD58" s="15">
        <v>609.41</v>
      </c>
      <c r="AE58" s="12">
        <v>20</v>
      </c>
      <c r="AF58" s="13"/>
    </row>
    <row r="59" spans="2:32" s="4" customFormat="1" ht="23.1" customHeight="1" x14ac:dyDescent="0.2">
      <c r="B59" s="5">
        <v>53</v>
      </c>
      <c r="C59" s="116" t="s">
        <v>131</v>
      </c>
      <c r="D59" s="116"/>
      <c r="E59" s="116"/>
      <c r="F59" s="116"/>
      <c r="G59" s="116"/>
      <c r="H59" s="116"/>
      <c r="I59" s="116"/>
      <c r="J59" s="116"/>
      <c r="K59" s="115" t="s">
        <v>29</v>
      </c>
      <c r="L59" s="115"/>
      <c r="M59" s="115"/>
      <c r="N59" s="116" t="s">
        <v>132</v>
      </c>
      <c r="O59" s="116"/>
      <c r="P59" s="116"/>
      <c r="Q59" s="116"/>
      <c r="R59" s="116"/>
      <c r="S59" s="116"/>
      <c r="T59" s="116"/>
      <c r="U59" s="116"/>
      <c r="V59" s="6" t="s">
        <v>20</v>
      </c>
      <c r="W59" s="7"/>
      <c r="X59" s="117"/>
      <c r="Y59" s="117"/>
      <c r="Z59" s="8"/>
      <c r="AA59" s="9">
        <v>1</v>
      </c>
      <c r="AB59" s="10">
        <v>146256.47</v>
      </c>
      <c r="AC59" s="10">
        <v>38255.58</v>
      </c>
      <c r="AD59" s="11">
        <v>108000.89</v>
      </c>
      <c r="AE59" s="12">
        <v>15</v>
      </c>
      <c r="AF59" s="13"/>
    </row>
    <row r="60" spans="2:32" s="4" customFormat="1" ht="20.25" customHeight="1" x14ac:dyDescent="0.2">
      <c r="B60" s="5">
        <v>54</v>
      </c>
      <c r="C60" s="116" t="s">
        <v>144</v>
      </c>
      <c r="D60" s="116"/>
      <c r="E60" s="116"/>
      <c r="F60" s="116"/>
      <c r="G60" s="116"/>
      <c r="H60" s="116"/>
      <c r="I60" s="116"/>
      <c r="J60" s="116"/>
      <c r="K60" s="115" t="s">
        <v>133</v>
      </c>
      <c r="L60" s="115"/>
      <c r="M60" s="115"/>
      <c r="N60" s="116" t="s">
        <v>120</v>
      </c>
      <c r="O60" s="116"/>
      <c r="P60" s="116"/>
      <c r="Q60" s="116"/>
      <c r="R60" s="116"/>
      <c r="S60" s="116"/>
      <c r="T60" s="116"/>
      <c r="U60" s="116"/>
      <c r="V60" s="6" t="s">
        <v>20</v>
      </c>
      <c r="W60" s="7"/>
      <c r="X60" s="117"/>
      <c r="Y60" s="117"/>
      <c r="Z60" s="8"/>
      <c r="AA60" s="9">
        <v>1</v>
      </c>
      <c r="AB60" s="10">
        <v>5034</v>
      </c>
      <c r="AC60" s="10">
        <v>5034</v>
      </c>
      <c r="AD60" s="7"/>
      <c r="AE60" s="12">
        <v>50</v>
      </c>
      <c r="AF60" s="13"/>
    </row>
    <row r="61" spans="2:32" s="4" customFormat="1" ht="23.1" customHeight="1" x14ac:dyDescent="0.2">
      <c r="B61" s="5">
        <v>55</v>
      </c>
      <c r="C61" s="116" t="s">
        <v>134</v>
      </c>
      <c r="D61" s="116"/>
      <c r="E61" s="116"/>
      <c r="F61" s="116"/>
      <c r="G61" s="116"/>
      <c r="H61" s="116"/>
      <c r="I61" s="116"/>
      <c r="J61" s="116"/>
      <c r="K61" s="115" t="s">
        <v>29</v>
      </c>
      <c r="L61" s="115"/>
      <c r="M61" s="115"/>
      <c r="N61" s="116" t="s">
        <v>135</v>
      </c>
      <c r="O61" s="116"/>
      <c r="P61" s="116"/>
      <c r="Q61" s="116"/>
      <c r="R61" s="116"/>
      <c r="S61" s="116"/>
      <c r="T61" s="116"/>
      <c r="U61" s="116"/>
      <c r="V61" s="6" t="s">
        <v>20</v>
      </c>
      <c r="W61" s="7"/>
      <c r="X61" s="117"/>
      <c r="Y61" s="117"/>
      <c r="Z61" s="8"/>
      <c r="AA61" s="9">
        <v>1</v>
      </c>
      <c r="AB61" s="10">
        <v>154728.43</v>
      </c>
      <c r="AC61" s="10">
        <v>27307.200000000001</v>
      </c>
      <c r="AD61" s="11">
        <v>127421.23</v>
      </c>
      <c r="AE61" s="12">
        <v>15</v>
      </c>
      <c r="AF61" s="13"/>
    </row>
    <row r="62" spans="2:32" s="4" customFormat="1" ht="12.95" customHeight="1" x14ac:dyDescent="0.2">
      <c r="B62" s="5">
        <v>56</v>
      </c>
      <c r="C62" s="116" t="s">
        <v>136</v>
      </c>
      <c r="D62" s="116"/>
      <c r="E62" s="116"/>
      <c r="F62" s="116"/>
      <c r="G62" s="116"/>
      <c r="H62" s="116"/>
      <c r="I62" s="116"/>
      <c r="J62" s="116"/>
      <c r="K62" s="115" t="s">
        <v>29</v>
      </c>
      <c r="L62" s="115"/>
      <c r="M62" s="115"/>
      <c r="N62" s="116" t="s">
        <v>137</v>
      </c>
      <c r="O62" s="116"/>
      <c r="P62" s="116"/>
      <c r="Q62" s="116"/>
      <c r="R62" s="116"/>
      <c r="S62" s="116"/>
      <c r="T62" s="116"/>
      <c r="U62" s="116"/>
      <c r="V62" s="6" t="s">
        <v>20</v>
      </c>
      <c r="W62" s="7"/>
      <c r="X62" s="117"/>
      <c r="Y62" s="117"/>
      <c r="Z62" s="8"/>
      <c r="AA62" s="9">
        <v>1</v>
      </c>
      <c r="AB62" s="10">
        <v>6852</v>
      </c>
      <c r="AC62" s="10">
        <v>1267.8499999999999</v>
      </c>
      <c r="AD62" s="11">
        <v>5584.15</v>
      </c>
      <c r="AE62" s="12">
        <v>20</v>
      </c>
      <c r="AF62" s="13"/>
    </row>
    <row r="63" spans="2:32" s="4" customFormat="1" ht="23.1" customHeight="1" x14ac:dyDescent="0.2">
      <c r="B63" s="5">
        <v>57</v>
      </c>
      <c r="C63" s="116" t="s">
        <v>138</v>
      </c>
      <c r="D63" s="116"/>
      <c r="E63" s="116"/>
      <c r="F63" s="116"/>
      <c r="G63" s="116"/>
      <c r="H63" s="116"/>
      <c r="I63" s="116"/>
      <c r="J63" s="116"/>
      <c r="K63" s="115" t="s">
        <v>29</v>
      </c>
      <c r="L63" s="115"/>
      <c r="M63" s="115"/>
      <c r="N63" s="116" t="s">
        <v>139</v>
      </c>
      <c r="O63" s="116"/>
      <c r="P63" s="116"/>
      <c r="Q63" s="116"/>
      <c r="R63" s="116"/>
      <c r="S63" s="116"/>
      <c r="T63" s="116"/>
      <c r="U63" s="116"/>
      <c r="V63" s="6" t="s">
        <v>20</v>
      </c>
      <c r="W63" s="7"/>
      <c r="X63" s="117"/>
      <c r="Y63" s="117"/>
      <c r="Z63" s="8"/>
      <c r="AA63" s="9">
        <v>1</v>
      </c>
      <c r="AB63" s="10">
        <v>377049</v>
      </c>
      <c r="AC63" s="10">
        <v>80845.72</v>
      </c>
      <c r="AD63" s="11">
        <v>296203.28000000003</v>
      </c>
      <c r="AE63" s="12">
        <v>30</v>
      </c>
      <c r="AF63" s="13"/>
    </row>
    <row r="64" spans="2:32" s="4" customFormat="1" ht="23.1" customHeight="1" x14ac:dyDescent="0.2">
      <c r="B64" s="5">
        <v>58</v>
      </c>
      <c r="C64" s="143" t="s">
        <v>683</v>
      </c>
      <c r="D64" s="144"/>
      <c r="E64" s="144"/>
      <c r="F64" s="144"/>
      <c r="G64" s="144"/>
      <c r="H64" s="144"/>
      <c r="I64" s="144"/>
      <c r="J64" s="145"/>
      <c r="K64" s="208">
        <v>44105</v>
      </c>
      <c r="L64" s="144"/>
      <c r="M64" s="145"/>
      <c r="N64" s="143">
        <v>10310032</v>
      </c>
      <c r="O64" s="144"/>
      <c r="P64" s="145"/>
      <c r="Q64" s="207"/>
      <c r="R64" s="147"/>
      <c r="S64" s="148"/>
      <c r="T64" s="207"/>
      <c r="U64" s="148"/>
      <c r="V64" s="92" t="s">
        <v>20</v>
      </c>
      <c r="W64" s="93"/>
      <c r="X64" s="93"/>
      <c r="Y64" s="93"/>
      <c r="Z64" s="8"/>
      <c r="AA64" s="9">
        <v>1</v>
      </c>
      <c r="AB64" s="11">
        <v>400000</v>
      </c>
      <c r="AC64" s="11"/>
      <c r="AD64" s="11">
        <v>400000</v>
      </c>
      <c r="AE64" s="12">
        <v>50</v>
      </c>
      <c r="AF64" s="13"/>
    </row>
    <row r="65" spans="2:32" s="4" customFormat="1" ht="12.95" customHeight="1" x14ac:dyDescent="0.2">
      <c r="B65" s="5">
        <v>59</v>
      </c>
      <c r="C65" s="116" t="s">
        <v>140</v>
      </c>
      <c r="D65" s="116"/>
      <c r="E65" s="116"/>
      <c r="F65" s="116"/>
      <c r="G65" s="116"/>
      <c r="H65" s="116"/>
      <c r="I65" s="116"/>
      <c r="J65" s="116"/>
      <c r="K65" s="115" t="s">
        <v>29</v>
      </c>
      <c r="L65" s="115"/>
      <c r="M65" s="115"/>
      <c r="N65" s="116" t="s">
        <v>141</v>
      </c>
      <c r="O65" s="116"/>
      <c r="P65" s="116"/>
      <c r="Q65" s="116"/>
      <c r="R65" s="116"/>
      <c r="S65" s="116"/>
      <c r="T65" s="116"/>
      <c r="U65" s="116"/>
      <c r="V65" s="6" t="s">
        <v>20</v>
      </c>
      <c r="W65" s="7"/>
      <c r="X65" s="117"/>
      <c r="Y65" s="117"/>
      <c r="Z65" s="8"/>
      <c r="AA65" s="9">
        <v>1</v>
      </c>
      <c r="AB65" s="10">
        <v>5000</v>
      </c>
      <c r="AC65" s="14">
        <v>904.41</v>
      </c>
      <c r="AD65" s="11">
        <v>4095.59</v>
      </c>
      <c r="AE65" s="12">
        <v>20</v>
      </c>
      <c r="AF65" s="13"/>
    </row>
    <row r="66" spans="2:32" s="4" customFormat="1" ht="23.1" customHeight="1" x14ac:dyDescent="0.2">
      <c r="B66" s="17" t="s">
        <v>142</v>
      </c>
      <c r="C66" s="130" t="s">
        <v>143</v>
      </c>
      <c r="D66" s="130"/>
      <c r="E66" s="130"/>
      <c r="F66" s="130"/>
      <c r="G66" s="130"/>
      <c r="H66" s="130"/>
      <c r="I66" s="130"/>
      <c r="J66" s="130"/>
      <c r="K66" s="130" t="s">
        <v>143</v>
      </c>
      <c r="L66" s="130"/>
      <c r="M66" s="130"/>
      <c r="N66" s="130" t="s">
        <v>143</v>
      </c>
      <c r="O66" s="130"/>
      <c r="P66" s="130"/>
      <c r="Q66" s="130" t="s">
        <v>143</v>
      </c>
      <c r="R66" s="130"/>
      <c r="S66" s="130"/>
      <c r="T66" s="130" t="s">
        <v>143</v>
      </c>
      <c r="U66" s="130"/>
      <c r="V66" s="18" t="s">
        <v>143</v>
      </c>
      <c r="W66" s="19"/>
      <c r="X66" s="159"/>
      <c r="Y66" s="159"/>
      <c r="Z66" s="18"/>
      <c r="AA66" s="20">
        <v>58</v>
      </c>
      <c r="AB66" s="21">
        <f>7418560.21+AB8+AB11+AB64</f>
        <v>9213943.8100000005</v>
      </c>
      <c r="AC66" s="21">
        <v>2260840.0099999998</v>
      </c>
      <c r="AD66" s="22">
        <f>5157720.2+AD8+AD11+AD64</f>
        <v>6953103.8000000007</v>
      </c>
      <c r="AE66" s="18"/>
      <c r="AF66" s="2" t="s">
        <v>143</v>
      </c>
    </row>
    <row r="67" spans="2:32" s="4" customFormat="1" ht="18.75" customHeight="1" x14ac:dyDescent="0.2">
      <c r="B67" s="17"/>
      <c r="C67" s="160" t="s">
        <v>437</v>
      </c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2"/>
      <c r="V67" s="18"/>
      <c r="W67" s="27"/>
      <c r="X67" s="27"/>
      <c r="Y67" s="27"/>
      <c r="Z67" s="18"/>
      <c r="AA67" s="20"/>
      <c r="AB67" s="22"/>
      <c r="AC67" s="22"/>
      <c r="AD67" s="22"/>
      <c r="AE67" s="18"/>
      <c r="AF67" s="26"/>
    </row>
    <row r="68" spans="2:32" ht="11.45" customHeight="1" x14ac:dyDescent="0.2">
      <c r="B68" s="5">
        <v>1</v>
      </c>
      <c r="C68" s="116" t="s">
        <v>147</v>
      </c>
      <c r="D68" s="116"/>
      <c r="E68" s="116"/>
      <c r="F68" s="116"/>
      <c r="G68" s="116"/>
      <c r="H68" s="116"/>
      <c r="I68" s="116"/>
      <c r="J68" s="116"/>
      <c r="K68" s="115" t="s">
        <v>148</v>
      </c>
      <c r="L68" s="115"/>
      <c r="M68" s="115"/>
      <c r="N68" s="116" t="s">
        <v>149</v>
      </c>
      <c r="O68" s="116"/>
      <c r="P68" s="116"/>
      <c r="Q68" s="116"/>
      <c r="R68" s="116"/>
      <c r="S68" s="116"/>
      <c r="T68" s="116"/>
      <c r="U68" s="116"/>
      <c r="V68" s="24" t="s">
        <v>150</v>
      </c>
      <c r="W68" s="25"/>
      <c r="X68" s="117"/>
      <c r="Y68" s="117"/>
      <c r="Z68" s="8"/>
      <c r="AA68" s="9">
        <v>1</v>
      </c>
      <c r="AB68" s="11">
        <v>5100</v>
      </c>
      <c r="AC68" s="11">
        <v>1870</v>
      </c>
      <c r="AD68" s="11">
        <v>3230</v>
      </c>
      <c r="AE68" s="12">
        <v>5</v>
      </c>
      <c r="AF68" s="13"/>
    </row>
    <row r="69" spans="2:32" ht="11.45" customHeight="1" x14ac:dyDescent="0.2">
      <c r="B69" s="5">
        <v>2</v>
      </c>
      <c r="C69" s="116" t="s">
        <v>151</v>
      </c>
      <c r="D69" s="116"/>
      <c r="E69" s="116"/>
      <c r="F69" s="116"/>
      <c r="G69" s="116"/>
      <c r="H69" s="116"/>
      <c r="I69" s="116"/>
      <c r="J69" s="116"/>
      <c r="K69" s="115" t="s">
        <v>152</v>
      </c>
      <c r="L69" s="115"/>
      <c r="M69" s="115"/>
      <c r="N69" s="116" t="s">
        <v>153</v>
      </c>
      <c r="O69" s="116"/>
      <c r="P69" s="116"/>
      <c r="Q69" s="116"/>
      <c r="R69" s="116"/>
      <c r="S69" s="116"/>
      <c r="T69" s="116"/>
      <c r="U69" s="116"/>
      <c r="V69" s="24" t="s">
        <v>154</v>
      </c>
      <c r="W69" s="25"/>
      <c r="X69" s="117"/>
      <c r="Y69" s="117"/>
      <c r="Z69" s="8"/>
      <c r="AA69" s="9">
        <v>1</v>
      </c>
      <c r="AB69" s="15">
        <v>137.4</v>
      </c>
      <c r="AC69" s="15">
        <v>17.25</v>
      </c>
      <c r="AD69" s="15">
        <v>120.15</v>
      </c>
      <c r="AE69" s="12">
        <v>10</v>
      </c>
      <c r="AF69" s="13"/>
    </row>
    <row r="70" spans="2:32" ht="11.45" customHeight="1" x14ac:dyDescent="0.2">
      <c r="B70" s="5">
        <v>3</v>
      </c>
      <c r="C70" s="116" t="s">
        <v>155</v>
      </c>
      <c r="D70" s="116"/>
      <c r="E70" s="116"/>
      <c r="F70" s="116"/>
      <c r="G70" s="116"/>
      <c r="H70" s="116"/>
      <c r="I70" s="116"/>
      <c r="J70" s="116"/>
      <c r="K70" s="115" t="s">
        <v>152</v>
      </c>
      <c r="L70" s="115"/>
      <c r="M70" s="115"/>
      <c r="N70" s="116" t="s">
        <v>156</v>
      </c>
      <c r="O70" s="116"/>
      <c r="P70" s="116"/>
      <c r="Q70" s="116"/>
      <c r="R70" s="116"/>
      <c r="S70" s="116"/>
      <c r="T70" s="116"/>
      <c r="U70" s="116"/>
      <c r="V70" s="24" t="s">
        <v>150</v>
      </c>
      <c r="W70" s="25"/>
      <c r="X70" s="117"/>
      <c r="Y70" s="117"/>
      <c r="Z70" s="8"/>
      <c r="AA70" s="9">
        <v>5</v>
      </c>
      <c r="AB70" s="11">
        <v>4549.5</v>
      </c>
      <c r="AC70" s="15">
        <v>909.6</v>
      </c>
      <c r="AD70" s="11">
        <v>3639.9</v>
      </c>
      <c r="AE70" s="12">
        <v>10</v>
      </c>
      <c r="AF70" s="13"/>
    </row>
    <row r="71" spans="2:32" ht="11.45" customHeight="1" x14ac:dyDescent="0.2">
      <c r="B71" s="5">
        <v>4</v>
      </c>
      <c r="C71" s="116" t="s">
        <v>157</v>
      </c>
      <c r="D71" s="116"/>
      <c r="E71" s="116"/>
      <c r="F71" s="116"/>
      <c r="G71" s="116"/>
      <c r="H71" s="116"/>
      <c r="I71" s="116"/>
      <c r="J71" s="116"/>
      <c r="K71" s="115" t="s">
        <v>152</v>
      </c>
      <c r="L71" s="115"/>
      <c r="M71" s="115"/>
      <c r="N71" s="116" t="s">
        <v>158</v>
      </c>
      <c r="O71" s="116"/>
      <c r="P71" s="116"/>
      <c r="Q71" s="116"/>
      <c r="R71" s="116"/>
      <c r="S71" s="116"/>
      <c r="T71" s="116"/>
      <c r="U71" s="116"/>
      <c r="V71" s="24" t="s">
        <v>154</v>
      </c>
      <c r="W71" s="25"/>
      <c r="X71" s="117"/>
      <c r="Y71" s="117"/>
      <c r="Z71" s="8"/>
      <c r="AA71" s="9">
        <v>2</v>
      </c>
      <c r="AB71" s="11">
        <v>4800</v>
      </c>
      <c r="AC71" s="15">
        <v>960</v>
      </c>
      <c r="AD71" s="11">
        <v>3840</v>
      </c>
      <c r="AE71" s="12">
        <v>10</v>
      </c>
      <c r="AF71" s="13"/>
    </row>
    <row r="72" spans="2:32" ht="11.45" customHeight="1" x14ac:dyDescent="0.2">
      <c r="B72" s="5">
        <v>5</v>
      </c>
      <c r="C72" s="116" t="s">
        <v>157</v>
      </c>
      <c r="D72" s="116"/>
      <c r="E72" s="116"/>
      <c r="F72" s="116"/>
      <c r="G72" s="116"/>
      <c r="H72" s="116"/>
      <c r="I72" s="116"/>
      <c r="J72" s="116"/>
      <c r="K72" s="115" t="s">
        <v>152</v>
      </c>
      <c r="L72" s="115"/>
      <c r="M72" s="115"/>
      <c r="N72" s="116" t="s">
        <v>158</v>
      </c>
      <c r="O72" s="116"/>
      <c r="P72" s="116"/>
      <c r="Q72" s="116"/>
      <c r="R72" s="116"/>
      <c r="S72" s="116"/>
      <c r="T72" s="116"/>
      <c r="U72" s="116"/>
      <c r="V72" s="24" t="s">
        <v>150</v>
      </c>
      <c r="W72" s="25"/>
      <c r="X72" s="117"/>
      <c r="Y72" s="117"/>
      <c r="Z72" s="8"/>
      <c r="AA72" s="9">
        <v>2</v>
      </c>
      <c r="AB72" s="11">
        <v>5180</v>
      </c>
      <c r="AC72" s="11">
        <v>1035.8399999999999</v>
      </c>
      <c r="AD72" s="11">
        <v>4144.16</v>
      </c>
      <c r="AE72" s="12">
        <v>10</v>
      </c>
      <c r="AF72" s="13"/>
    </row>
    <row r="73" spans="2:32" ht="11.45" customHeight="1" x14ac:dyDescent="0.2">
      <c r="B73" s="5">
        <v>6</v>
      </c>
      <c r="C73" s="116" t="s">
        <v>147</v>
      </c>
      <c r="D73" s="116"/>
      <c r="E73" s="116"/>
      <c r="F73" s="116"/>
      <c r="G73" s="116"/>
      <c r="H73" s="116"/>
      <c r="I73" s="116"/>
      <c r="J73" s="116"/>
      <c r="K73" s="115" t="s">
        <v>148</v>
      </c>
      <c r="L73" s="115"/>
      <c r="M73" s="115"/>
      <c r="N73" s="116" t="s">
        <v>149</v>
      </c>
      <c r="O73" s="116"/>
      <c r="P73" s="116"/>
      <c r="Q73" s="116"/>
      <c r="R73" s="116"/>
      <c r="S73" s="116"/>
      <c r="T73" s="116"/>
      <c r="U73" s="116"/>
      <c r="V73" s="24" t="s">
        <v>154</v>
      </c>
      <c r="W73" s="25"/>
      <c r="X73" s="117"/>
      <c r="Y73" s="117"/>
      <c r="Z73" s="8"/>
      <c r="AA73" s="9">
        <v>1</v>
      </c>
      <c r="AB73" s="11">
        <v>5100</v>
      </c>
      <c r="AC73" s="11">
        <v>1870</v>
      </c>
      <c r="AD73" s="11">
        <v>3230</v>
      </c>
      <c r="AE73" s="12">
        <v>5</v>
      </c>
      <c r="AF73" s="13"/>
    </row>
    <row r="74" spans="2:32" ht="11.45" customHeight="1" x14ac:dyDescent="0.2">
      <c r="B74" s="5">
        <v>7</v>
      </c>
      <c r="C74" s="116" t="s">
        <v>159</v>
      </c>
      <c r="D74" s="116"/>
      <c r="E74" s="116"/>
      <c r="F74" s="116"/>
      <c r="G74" s="116"/>
      <c r="H74" s="116"/>
      <c r="I74" s="116"/>
      <c r="J74" s="116"/>
      <c r="K74" s="115" t="s">
        <v>29</v>
      </c>
      <c r="L74" s="115"/>
      <c r="M74" s="115"/>
      <c r="N74" s="116" t="s">
        <v>160</v>
      </c>
      <c r="O74" s="116"/>
      <c r="P74" s="116"/>
      <c r="Q74" s="116"/>
      <c r="R74" s="116"/>
      <c r="S74" s="116"/>
      <c r="T74" s="116"/>
      <c r="U74" s="116"/>
      <c r="V74" s="24" t="s">
        <v>150</v>
      </c>
      <c r="W74" s="25"/>
      <c r="X74" s="117"/>
      <c r="Y74" s="117"/>
      <c r="Z74" s="8"/>
      <c r="AA74" s="9">
        <v>1</v>
      </c>
      <c r="AB74" s="33">
        <v>7920</v>
      </c>
      <c r="AC74" s="33">
        <v>7920</v>
      </c>
      <c r="AD74" s="33">
        <v>0</v>
      </c>
      <c r="AE74" s="12">
        <v>8</v>
      </c>
      <c r="AF74" s="13"/>
    </row>
    <row r="75" spans="2:32" ht="11.45" customHeight="1" x14ac:dyDescent="0.2">
      <c r="B75" s="5">
        <v>8</v>
      </c>
      <c r="C75" s="116" t="s">
        <v>161</v>
      </c>
      <c r="D75" s="116"/>
      <c r="E75" s="116"/>
      <c r="F75" s="116"/>
      <c r="G75" s="116"/>
      <c r="H75" s="116"/>
      <c r="I75" s="116"/>
      <c r="J75" s="116"/>
      <c r="K75" s="163">
        <v>44144</v>
      </c>
      <c r="L75" s="115"/>
      <c r="M75" s="115"/>
      <c r="N75" s="116" t="s">
        <v>162</v>
      </c>
      <c r="O75" s="116"/>
      <c r="P75" s="116"/>
      <c r="Q75" s="116"/>
      <c r="R75" s="116"/>
      <c r="S75" s="116"/>
      <c r="T75" s="116"/>
      <c r="U75" s="116"/>
      <c r="V75" s="24" t="s">
        <v>154</v>
      </c>
      <c r="W75" s="25"/>
      <c r="X75" s="117"/>
      <c r="Y75" s="117"/>
      <c r="Z75" s="8"/>
      <c r="AA75" s="9">
        <v>1</v>
      </c>
      <c r="AB75" s="11">
        <v>3281</v>
      </c>
      <c r="AC75" s="15">
        <v>54.68</v>
      </c>
      <c r="AD75" s="11">
        <v>3226.32</v>
      </c>
      <c r="AE75" s="8"/>
      <c r="AF75" s="13"/>
    </row>
    <row r="76" spans="2:32" ht="11.45" customHeight="1" x14ac:dyDescent="0.2">
      <c r="B76" s="5">
        <v>9</v>
      </c>
      <c r="C76" s="116" t="s">
        <v>163</v>
      </c>
      <c r="D76" s="116"/>
      <c r="E76" s="116"/>
      <c r="F76" s="116"/>
      <c r="G76" s="116"/>
      <c r="H76" s="116"/>
      <c r="I76" s="116"/>
      <c r="J76" s="116"/>
      <c r="K76" s="115" t="s">
        <v>164</v>
      </c>
      <c r="L76" s="115"/>
      <c r="M76" s="115"/>
      <c r="N76" s="116" t="s">
        <v>165</v>
      </c>
      <c r="O76" s="116"/>
      <c r="P76" s="116"/>
      <c r="Q76" s="116"/>
      <c r="R76" s="116"/>
      <c r="S76" s="116"/>
      <c r="T76" s="116"/>
      <c r="U76" s="116"/>
      <c r="V76" s="24" t="s">
        <v>150</v>
      </c>
      <c r="W76" s="25"/>
      <c r="X76" s="117"/>
      <c r="Y76" s="117"/>
      <c r="Z76" s="8"/>
      <c r="AA76" s="9">
        <v>1</v>
      </c>
      <c r="AB76" s="11">
        <v>2960</v>
      </c>
      <c r="AC76" s="15">
        <v>370.05</v>
      </c>
      <c r="AD76" s="11">
        <v>2589.9499999999998</v>
      </c>
      <c r="AE76" s="12">
        <v>10</v>
      </c>
      <c r="AF76" s="13"/>
    </row>
    <row r="77" spans="2:32" ht="11.45" customHeight="1" x14ac:dyDescent="0.2">
      <c r="B77" s="5">
        <v>10</v>
      </c>
      <c r="C77" s="116" t="s">
        <v>166</v>
      </c>
      <c r="D77" s="116"/>
      <c r="E77" s="116"/>
      <c r="F77" s="116"/>
      <c r="G77" s="116"/>
      <c r="H77" s="116"/>
      <c r="I77" s="116"/>
      <c r="J77" s="116"/>
      <c r="K77" s="115" t="s">
        <v>27</v>
      </c>
      <c r="L77" s="115"/>
      <c r="M77" s="115"/>
      <c r="N77" s="116" t="s">
        <v>167</v>
      </c>
      <c r="O77" s="116"/>
      <c r="P77" s="116"/>
      <c r="Q77" s="116"/>
      <c r="R77" s="116"/>
      <c r="S77" s="116"/>
      <c r="T77" s="116"/>
      <c r="U77" s="116"/>
      <c r="V77" s="24" t="s">
        <v>154</v>
      </c>
      <c r="W77" s="25"/>
      <c r="X77" s="117"/>
      <c r="Y77" s="117"/>
      <c r="Z77" s="8"/>
      <c r="AA77" s="9">
        <v>1</v>
      </c>
      <c r="AB77" s="33">
        <v>2000</v>
      </c>
      <c r="AC77" s="33">
        <v>1455.53</v>
      </c>
      <c r="AD77" s="96">
        <f>AB77-AC77</f>
        <v>544.47</v>
      </c>
      <c r="AE77" s="12">
        <v>5</v>
      </c>
      <c r="AF77" s="13"/>
    </row>
    <row r="78" spans="2:32" ht="11.45" customHeight="1" x14ac:dyDescent="0.2">
      <c r="B78" s="5">
        <v>11</v>
      </c>
      <c r="C78" s="116" t="s">
        <v>168</v>
      </c>
      <c r="D78" s="116"/>
      <c r="E78" s="116"/>
      <c r="F78" s="116"/>
      <c r="G78" s="116"/>
      <c r="H78" s="116"/>
      <c r="I78" s="116"/>
      <c r="J78" s="116"/>
      <c r="K78" s="115" t="s">
        <v>27</v>
      </c>
      <c r="L78" s="115"/>
      <c r="M78" s="115"/>
      <c r="N78" s="116" t="s">
        <v>169</v>
      </c>
      <c r="O78" s="116"/>
      <c r="P78" s="116"/>
      <c r="Q78" s="116"/>
      <c r="R78" s="116"/>
      <c r="S78" s="116"/>
      <c r="T78" s="116"/>
      <c r="U78" s="116"/>
      <c r="V78" s="24" t="s">
        <v>150</v>
      </c>
      <c r="W78" s="25"/>
      <c r="X78" s="117"/>
      <c r="Y78" s="117"/>
      <c r="Z78" s="8"/>
      <c r="AA78" s="9">
        <v>1</v>
      </c>
      <c r="AB78" s="33">
        <v>1306</v>
      </c>
      <c r="AC78" s="96">
        <v>1306</v>
      </c>
      <c r="AD78" s="96">
        <v>0</v>
      </c>
      <c r="AE78" s="12">
        <v>5</v>
      </c>
      <c r="AF78" s="13"/>
    </row>
    <row r="79" spans="2:32" ht="11.45" customHeight="1" x14ac:dyDescent="0.2">
      <c r="B79" s="5">
        <v>12</v>
      </c>
      <c r="C79" s="116" t="s">
        <v>170</v>
      </c>
      <c r="D79" s="116"/>
      <c r="E79" s="116"/>
      <c r="F79" s="116"/>
      <c r="G79" s="116"/>
      <c r="H79" s="116"/>
      <c r="I79" s="116"/>
      <c r="J79" s="116"/>
      <c r="K79" s="115" t="s">
        <v>27</v>
      </c>
      <c r="L79" s="115"/>
      <c r="M79" s="115"/>
      <c r="N79" s="116" t="s">
        <v>171</v>
      </c>
      <c r="O79" s="116"/>
      <c r="P79" s="116"/>
      <c r="Q79" s="116"/>
      <c r="R79" s="116"/>
      <c r="S79" s="116"/>
      <c r="T79" s="116"/>
      <c r="U79" s="116"/>
      <c r="V79" s="24" t="s">
        <v>154</v>
      </c>
      <c r="W79" s="25"/>
      <c r="X79" s="117"/>
      <c r="Y79" s="117"/>
      <c r="Z79" s="8"/>
      <c r="AA79" s="9">
        <v>1</v>
      </c>
      <c r="AB79" s="11">
        <v>1217</v>
      </c>
      <c r="AC79" s="15">
        <v>778.56</v>
      </c>
      <c r="AD79" s="15">
        <v>438.44</v>
      </c>
      <c r="AE79" s="12">
        <v>5</v>
      </c>
      <c r="AF79" s="13"/>
    </row>
    <row r="80" spans="2:32" ht="11.45" customHeight="1" x14ac:dyDescent="0.2">
      <c r="B80" s="5">
        <v>13</v>
      </c>
      <c r="C80" s="116" t="s">
        <v>172</v>
      </c>
      <c r="D80" s="116"/>
      <c r="E80" s="116"/>
      <c r="F80" s="116"/>
      <c r="G80" s="116"/>
      <c r="H80" s="116"/>
      <c r="I80" s="116"/>
      <c r="J80" s="116"/>
      <c r="K80" s="115" t="s">
        <v>173</v>
      </c>
      <c r="L80" s="115"/>
      <c r="M80" s="115"/>
      <c r="N80" s="116" t="s">
        <v>174</v>
      </c>
      <c r="O80" s="116"/>
      <c r="P80" s="116"/>
      <c r="Q80" s="116"/>
      <c r="R80" s="116"/>
      <c r="S80" s="116"/>
      <c r="T80" s="116"/>
      <c r="U80" s="116"/>
      <c r="V80" s="24" t="s">
        <v>150</v>
      </c>
      <c r="W80" s="25"/>
      <c r="X80" s="117"/>
      <c r="Y80" s="117"/>
      <c r="Z80" s="8"/>
      <c r="AA80" s="9">
        <v>1</v>
      </c>
      <c r="AB80" s="11">
        <v>3500</v>
      </c>
      <c r="AC80" s="15">
        <v>350.04</v>
      </c>
      <c r="AD80" s="11">
        <v>3149.96</v>
      </c>
      <c r="AE80" s="12">
        <v>10</v>
      </c>
      <c r="AF80" s="13"/>
    </row>
    <row r="81" spans="2:32" ht="11.45" customHeight="1" x14ac:dyDescent="0.2">
      <c r="B81" s="5">
        <v>14</v>
      </c>
      <c r="C81" s="116" t="s">
        <v>175</v>
      </c>
      <c r="D81" s="116"/>
      <c r="E81" s="116"/>
      <c r="F81" s="116"/>
      <c r="G81" s="116"/>
      <c r="H81" s="116"/>
      <c r="I81" s="116"/>
      <c r="J81" s="116"/>
      <c r="K81" s="115" t="s">
        <v>27</v>
      </c>
      <c r="L81" s="115"/>
      <c r="M81" s="115"/>
      <c r="N81" s="116" t="s">
        <v>176</v>
      </c>
      <c r="O81" s="116"/>
      <c r="P81" s="116"/>
      <c r="Q81" s="116"/>
      <c r="R81" s="116"/>
      <c r="S81" s="116"/>
      <c r="T81" s="116"/>
      <c r="U81" s="116"/>
      <c r="V81" s="24" t="s">
        <v>154</v>
      </c>
      <c r="W81" s="25"/>
      <c r="X81" s="117"/>
      <c r="Y81" s="117"/>
      <c r="Z81" s="8"/>
      <c r="AA81" s="9">
        <v>1</v>
      </c>
      <c r="AB81" s="11">
        <v>2450</v>
      </c>
      <c r="AC81" s="11">
        <v>1094.3399999999999</v>
      </c>
      <c r="AD81" s="11">
        <v>1355.66</v>
      </c>
      <c r="AE81" s="12">
        <v>10</v>
      </c>
      <c r="AF81" s="13"/>
    </row>
    <row r="82" spans="2:32" ht="11.45" customHeight="1" x14ac:dyDescent="0.2">
      <c r="B82" s="5">
        <v>15</v>
      </c>
      <c r="C82" s="116" t="s">
        <v>177</v>
      </c>
      <c r="D82" s="116"/>
      <c r="E82" s="116"/>
      <c r="F82" s="116"/>
      <c r="G82" s="116"/>
      <c r="H82" s="116"/>
      <c r="I82" s="116"/>
      <c r="J82" s="116"/>
      <c r="K82" s="115" t="s">
        <v>29</v>
      </c>
      <c r="L82" s="115"/>
      <c r="M82" s="115"/>
      <c r="N82" s="116" t="s">
        <v>178</v>
      </c>
      <c r="O82" s="116"/>
      <c r="P82" s="116"/>
      <c r="Q82" s="116"/>
      <c r="R82" s="116"/>
      <c r="S82" s="116"/>
      <c r="T82" s="116"/>
      <c r="U82" s="116"/>
      <c r="V82" s="24" t="s">
        <v>150</v>
      </c>
      <c r="W82" s="25"/>
      <c r="X82" s="117"/>
      <c r="Y82" s="117"/>
      <c r="Z82" s="8"/>
      <c r="AA82" s="9">
        <v>1</v>
      </c>
      <c r="AB82" s="11">
        <v>3933</v>
      </c>
      <c r="AC82" s="15">
        <v>960.72</v>
      </c>
      <c r="AD82" s="11">
        <v>2972.28</v>
      </c>
      <c r="AE82" s="12">
        <v>10</v>
      </c>
      <c r="AF82" s="13"/>
    </row>
    <row r="83" spans="2:32" ht="11.45" customHeight="1" x14ac:dyDescent="0.2">
      <c r="B83" s="5">
        <v>16</v>
      </c>
      <c r="C83" s="116" t="s">
        <v>177</v>
      </c>
      <c r="D83" s="116"/>
      <c r="E83" s="116"/>
      <c r="F83" s="116"/>
      <c r="G83" s="116"/>
      <c r="H83" s="116"/>
      <c r="I83" s="116"/>
      <c r="J83" s="116"/>
      <c r="K83" s="115" t="s">
        <v>29</v>
      </c>
      <c r="L83" s="115"/>
      <c r="M83" s="115"/>
      <c r="N83" s="116" t="s">
        <v>179</v>
      </c>
      <c r="O83" s="116"/>
      <c r="P83" s="116"/>
      <c r="Q83" s="116"/>
      <c r="R83" s="116"/>
      <c r="S83" s="116"/>
      <c r="T83" s="116"/>
      <c r="U83" s="116"/>
      <c r="V83" s="24" t="s">
        <v>154</v>
      </c>
      <c r="W83" s="25"/>
      <c r="X83" s="117"/>
      <c r="Y83" s="117"/>
      <c r="Z83" s="8"/>
      <c r="AA83" s="9">
        <v>1</v>
      </c>
      <c r="AB83" s="11">
        <v>3933</v>
      </c>
      <c r="AC83" s="15">
        <v>944.72</v>
      </c>
      <c r="AD83" s="11">
        <v>2988.28</v>
      </c>
      <c r="AE83" s="12">
        <v>10</v>
      </c>
      <c r="AF83" s="13"/>
    </row>
    <row r="84" spans="2:32" ht="11.45" customHeight="1" x14ac:dyDescent="0.2">
      <c r="B84" s="5">
        <v>17</v>
      </c>
      <c r="C84" s="116" t="s">
        <v>180</v>
      </c>
      <c r="D84" s="116"/>
      <c r="E84" s="116"/>
      <c r="F84" s="116"/>
      <c r="G84" s="116"/>
      <c r="H84" s="116"/>
      <c r="I84" s="116"/>
      <c r="J84" s="116"/>
      <c r="K84" s="115" t="s">
        <v>29</v>
      </c>
      <c r="L84" s="115"/>
      <c r="M84" s="115"/>
      <c r="N84" s="116" t="s">
        <v>181</v>
      </c>
      <c r="O84" s="116"/>
      <c r="P84" s="116"/>
      <c r="Q84" s="116"/>
      <c r="R84" s="116"/>
      <c r="S84" s="116"/>
      <c r="T84" s="116"/>
      <c r="U84" s="116"/>
      <c r="V84" s="24" t="s">
        <v>150</v>
      </c>
      <c r="W84" s="25"/>
      <c r="X84" s="117"/>
      <c r="Y84" s="117"/>
      <c r="Z84" s="8"/>
      <c r="AA84" s="9">
        <v>1</v>
      </c>
      <c r="AB84" s="11">
        <v>5500</v>
      </c>
      <c r="AC84" s="11">
        <v>1100.92</v>
      </c>
      <c r="AD84" s="11">
        <v>4399.08</v>
      </c>
      <c r="AE84" s="12">
        <v>10</v>
      </c>
      <c r="AF84" s="13"/>
    </row>
    <row r="85" spans="2:32" ht="11.45" customHeight="1" x14ac:dyDescent="0.2">
      <c r="B85" s="5">
        <v>18</v>
      </c>
      <c r="C85" s="116" t="s">
        <v>182</v>
      </c>
      <c r="D85" s="116"/>
      <c r="E85" s="116"/>
      <c r="F85" s="116"/>
      <c r="G85" s="116"/>
      <c r="H85" s="116"/>
      <c r="I85" s="116"/>
      <c r="J85" s="116"/>
      <c r="K85" s="115" t="s">
        <v>27</v>
      </c>
      <c r="L85" s="115"/>
      <c r="M85" s="115"/>
      <c r="N85" s="116" t="s">
        <v>183</v>
      </c>
      <c r="O85" s="116"/>
      <c r="P85" s="116"/>
      <c r="Q85" s="116"/>
      <c r="R85" s="116"/>
      <c r="S85" s="116"/>
      <c r="T85" s="116"/>
      <c r="U85" s="116"/>
      <c r="V85" s="24" t="s">
        <v>154</v>
      </c>
      <c r="W85" s="25"/>
      <c r="X85" s="117"/>
      <c r="Y85" s="117"/>
      <c r="Z85" s="8"/>
      <c r="AA85" s="9">
        <v>1</v>
      </c>
      <c r="AB85" s="15">
        <v>947</v>
      </c>
      <c r="AC85" s="15">
        <v>337.03</v>
      </c>
      <c r="AD85" s="15">
        <v>609.97</v>
      </c>
      <c r="AE85" s="12">
        <v>10</v>
      </c>
      <c r="AF85" s="13"/>
    </row>
    <row r="86" spans="2:32" ht="11.45" customHeight="1" x14ac:dyDescent="0.2">
      <c r="B86" s="5">
        <v>19</v>
      </c>
      <c r="C86" s="116" t="s">
        <v>184</v>
      </c>
      <c r="D86" s="116"/>
      <c r="E86" s="116"/>
      <c r="F86" s="116"/>
      <c r="G86" s="116"/>
      <c r="H86" s="116"/>
      <c r="I86" s="116"/>
      <c r="J86" s="116"/>
      <c r="K86" s="115" t="s">
        <v>27</v>
      </c>
      <c r="L86" s="115"/>
      <c r="M86" s="115"/>
      <c r="N86" s="116" t="s">
        <v>185</v>
      </c>
      <c r="O86" s="116"/>
      <c r="P86" s="116"/>
      <c r="Q86" s="116"/>
      <c r="R86" s="116"/>
      <c r="S86" s="116"/>
      <c r="T86" s="116"/>
      <c r="U86" s="116"/>
      <c r="V86" s="24" t="s">
        <v>150</v>
      </c>
      <c r="W86" s="25"/>
      <c r="X86" s="117"/>
      <c r="Y86" s="117"/>
      <c r="Z86" s="8"/>
      <c r="AA86" s="9">
        <v>1</v>
      </c>
      <c r="AB86" s="11">
        <v>3250</v>
      </c>
      <c r="AC86" s="11">
        <v>1369.06</v>
      </c>
      <c r="AD86" s="11">
        <v>1880.94</v>
      </c>
      <c r="AE86" s="12">
        <v>10</v>
      </c>
      <c r="AF86" s="13"/>
    </row>
    <row r="87" spans="2:32" ht="11.45" customHeight="1" x14ac:dyDescent="0.2">
      <c r="B87" s="5">
        <v>20</v>
      </c>
      <c r="C87" s="116" t="s">
        <v>186</v>
      </c>
      <c r="D87" s="116"/>
      <c r="E87" s="116"/>
      <c r="F87" s="116"/>
      <c r="G87" s="116"/>
      <c r="H87" s="116"/>
      <c r="I87" s="116"/>
      <c r="J87" s="116"/>
      <c r="K87" s="115" t="s">
        <v>187</v>
      </c>
      <c r="L87" s="115"/>
      <c r="M87" s="115"/>
      <c r="N87" s="116" t="s">
        <v>188</v>
      </c>
      <c r="O87" s="116"/>
      <c r="P87" s="116"/>
      <c r="Q87" s="116"/>
      <c r="R87" s="116"/>
      <c r="S87" s="116"/>
      <c r="T87" s="116"/>
      <c r="U87" s="116"/>
      <c r="V87" s="24" t="s">
        <v>154</v>
      </c>
      <c r="W87" s="25"/>
      <c r="X87" s="117"/>
      <c r="Y87" s="117"/>
      <c r="Z87" s="8"/>
      <c r="AA87" s="9">
        <v>1</v>
      </c>
      <c r="AB87" s="11">
        <v>1304</v>
      </c>
      <c r="AC87" s="15">
        <v>586.71</v>
      </c>
      <c r="AD87" s="15">
        <v>717.29</v>
      </c>
      <c r="AE87" s="12">
        <v>5</v>
      </c>
      <c r="AF87" s="13"/>
    </row>
    <row r="88" spans="2:32" ht="11.45" customHeight="1" x14ac:dyDescent="0.2">
      <c r="B88" s="5">
        <v>21</v>
      </c>
      <c r="C88" s="116" t="s">
        <v>189</v>
      </c>
      <c r="D88" s="116"/>
      <c r="E88" s="116"/>
      <c r="F88" s="116"/>
      <c r="G88" s="116"/>
      <c r="H88" s="116"/>
      <c r="I88" s="116"/>
      <c r="J88" s="116"/>
      <c r="K88" s="115" t="s">
        <v>27</v>
      </c>
      <c r="L88" s="115"/>
      <c r="M88" s="115"/>
      <c r="N88" s="116" t="s">
        <v>190</v>
      </c>
      <c r="O88" s="116"/>
      <c r="P88" s="116"/>
      <c r="Q88" s="116"/>
      <c r="R88" s="116"/>
      <c r="S88" s="116"/>
      <c r="T88" s="116"/>
      <c r="U88" s="116"/>
      <c r="V88" s="24" t="s">
        <v>150</v>
      </c>
      <c r="W88" s="25"/>
      <c r="X88" s="117"/>
      <c r="Y88" s="117"/>
      <c r="Z88" s="8"/>
      <c r="AA88" s="9">
        <v>1</v>
      </c>
      <c r="AB88" s="33">
        <v>2176.96</v>
      </c>
      <c r="AC88" s="11">
        <v>1490.46</v>
      </c>
      <c r="AD88" s="15">
        <f>AB88-AC88</f>
        <v>686.5</v>
      </c>
      <c r="AE88" s="12">
        <v>5</v>
      </c>
      <c r="AF88" s="13"/>
    </row>
    <row r="89" spans="2:32" ht="11.45" customHeight="1" x14ac:dyDescent="0.2">
      <c r="B89" s="5">
        <v>22</v>
      </c>
      <c r="C89" s="116" t="s">
        <v>191</v>
      </c>
      <c r="D89" s="116"/>
      <c r="E89" s="116"/>
      <c r="F89" s="116"/>
      <c r="G89" s="116"/>
      <c r="H89" s="116"/>
      <c r="I89" s="116"/>
      <c r="J89" s="116"/>
      <c r="K89" s="115" t="s">
        <v>27</v>
      </c>
      <c r="L89" s="115"/>
      <c r="M89" s="115"/>
      <c r="N89" s="116" t="s">
        <v>192</v>
      </c>
      <c r="O89" s="116"/>
      <c r="P89" s="116"/>
      <c r="Q89" s="116"/>
      <c r="R89" s="116"/>
      <c r="S89" s="116"/>
      <c r="T89" s="116"/>
      <c r="U89" s="116"/>
      <c r="V89" s="24" t="s">
        <v>154</v>
      </c>
      <c r="W89" s="25"/>
      <c r="X89" s="117"/>
      <c r="Y89" s="117"/>
      <c r="Z89" s="8"/>
      <c r="AA89" s="9">
        <v>1</v>
      </c>
      <c r="AB89" s="11">
        <v>2700</v>
      </c>
      <c r="AC89" s="11">
        <v>1558</v>
      </c>
      <c r="AD89" s="11">
        <v>1142</v>
      </c>
      <c r="AE89" s="12">
        <v>5</v>
      </c>
      <c r="AF89" s="13"/>
    </row>
    <row r="90" spans="2:32" ht="11.45" customHeight="1" x14ac:dyDescent="0.2">
      <c r="B90" s="5">
        <v>23</v>
      </c>
      <c r="C90" s="116" t="s">
        <v>193</v>
      </c>
      <c r="D90" s="116"/>
      <c r="E90" s="116"/>
      <c r="F90" s="116"/>
      <c r="G90" s="116"/>
      <c r="H90" s="116"/>
      <c r="I90" s="116"/>
      <c r="J90" s="116"/>
      <c r="K90" s="115" t="s">
        <v>21</v>
      </c>
      <c r="L90" s="115"/>
      <c r="M90" s="115"/>
      <c r="N90" s="116" t="s">
        <v>194</v>
      </c>
      <c r="O90" s="116"/>
      <c r="P90" s="116"/>
      <c r="Q90" s="116"/>
      <c r="R90" s="116"/>
      <c r="S90" s="116"/>
      <c r="T90" s="116"/>
      <c r="U90" s="116"/>
      <c r="V90" s="24" t="s">
        <v>150</v>
      </c>
      <c r="W90" s="25"/>
      <c r="X90" s="117"/>
      <c r="Y90" s="117"/>
      <c r="Z90" s="8"/>
      <c r="AA90" s="9">
        <v>1</v>
      </c>
      <c r="AB90" s="15">
        <v>770</v>
      </c>
      <c r="AC90" s="15">
        <v>415.41</v>
      </c>
      <c r="AD90" s="15">
        <v>354.59</v>
      </c>
      <c r="AE90" s="12">
        <v>5</v>
      </c>
      <c r="AF90" s="13"/>
    </row>
    <row r="91" spans="2:32" ht="11.45" customHeight="1" x14ac:dyDescent="0.2">
      <c r="B91" s="5">
        <v>24</v>
      </c>
      <c r="C91" s="116" t="s">
        <v>193</v>
      </c>
      <c r="D91" s="116"/>
      <c r="E91" s="116"/>
      <c r="F91" s="116"/>
      <c r="G91" s="116"/>
      <c r="H91" s="116"/>
      <c r="I91" s="116"/>
      <c r="J91" s="116"/>
      <c r="K91" s="115" t="s">
        <v>21</v>
      </c>
      <c r="L91" s="115"/>
      <c r="M91" s="115"/>
      <c r="N91" s="116" t="s">
        <v>195</v>
      </c>
      <c r="O91" s="116"/>
      <c r="P91" s="116"/>
      <c r="Q91" s="116"/>
      <c r="R91" s="116"/>
      <c r="S91" s="116"/>
      <c r="T91" s="116"/>
      <c r="U91" s="116"/>
      <c r="V91" s="24" t="s">
        <v>154</v>
      </c>
      <c r="W91" s="25"/>
      <c r="X91" s="117"/>
      <c r="Y91" s="117"/>
      <c r="Z91" s="8"/>
      <c r="AA91" s="9">
        <v>1</v>
      </c>
      <c r="AB91" s="15">
        <v>770</v>
      </c>
      <c r="AC91" s="15">
        <v>415.41</v>
      </c>
      <c r="AD91" s="15">
        <v>354.59</v>
      </c>
      <c r="AE91" s="12">
        <v>5</v>
      </c>
      <c r="AF91" s="13"/>
    </row>
    <row r="92" spans="2:32" ht="11.45" customHeight="1" x14ac:dyDescent="0.2">
      <c r="B92" s="5">
        <v>25</v>
      </c>
      <c r="C92" s="116" t="s">
        <v>193</v>
      </c>
      <c r="D92" s="116"/>
      <c r="E92" s="116"/>
      <c r="F92" s="116"/>
      <c r="G92" s="116"/>
      <c r="H92" s="116"/>
      <c r="I92" s="116"/>
      <c r="J92" s="116"/>
      <c r="K92" s="115" t="s">
        <v>21</v>
      </c>
      <c r="L92" s="115"/>
      <c r="M92" s="115"/>
      <c r="N92" s="116" t="s">
        <v>196</v>
      </c>
      <c r="O92" s="116"/>
      <c r="P92" s="116"/>
      <c r="Q92" s="116"/>
      <c r="R92" s="116"/>
      <c r="S92" s="116"/>
      <c r="T92" s="116"/>
      <c r="U92" s="116"/>
      <c r="V92" s="24" t="s">
        <v>150</v>
      </c>
      <c r="W92" s="25"/>
      <c r="X92" s="117"/>
      <c r="Y92" s="117"/>
      <c r="Z92" s="8"/>
      <c r="AA92" s="9">
        <v>1</v>
      </c>
      <c r="AB92" s="15">
        <v>770</v>
      </c>
      <c r="AC92" s="15">
        <v>415.41</v>
      </c>
      <c r="AD92" s="15">
        <v>354.59</v>
      </c>
      <c r="AE92" s="12">
        <v>5</v>
      </c>
      <c r="AF92" s="13"/>
    </row>
    <row r="93" spans="2:32" ht="11.45" customHeight="1" x14ac:dyDescent="0.2">
      <c r="B93" s="5">
        <v>26</v>
      </c>
      <c r="C93" s="116" t="s">
        <v>193</v>
      </c>
      <c r="D93" s="116"/>
      <c r="E93" s="116"/>
      <c r="F93" s="116"/>
      <c r="G93" s="116"/>
      <c r="H93" s="116"/>
      <c r="I93" s="116"/>
      <c r="J93" s="116"/>
      <c r="K93" s="115" t="s">
        <v>21</v>
      </c>
      <c r="L93" s="115"/>
      <c r="M93" s="115"/>
      <c r="N93" s="116" t="s">
        <v>197</v>
      </c>
      <c r="O93" s="116"/>
      <c r="P93" s="116"/>
      <c r="Q93" s="116"/>
      <c r="R93" s="116"/>
      <c r="S93" s="116"/>
      <c r="T93" s="116"/>
      <c r="U93" s="116"/>
      <c r="V93" s="24" t="s">
        <v>154</v>
      </c>
      <c r="W93" s="25"/>
      <c r="X93" s="117"/>
      <c r="Y93" s="117"/>
      <c r="Z93" s="8"/>
      <c r="AA93" s="9">
        <v>1</v>
      </c>
      <c r="AB93" s="15">
        <v>770</v>
      </c>
      <c r="AC93" s="15">
        <v>415.41</v>
      </c>
      <c r="AD93" s="15">
        <v>354.59</v>
      </c>
      <c r="AE93" s="12">
        <v>5</v>
      </c>
      <c r="AF93" s="13"/>
    </row>
    <row r="94" spans="2:32" ht="11.45" customHeight="1" x14ac:dyDescent="0.2">
      <c r="B94" s="5">
        <v>27</v>
      </c>
      <c r="C94" s="116" t="s">
        <v>198</v>
      </c>
      <c r="D94" s="116"/>
      <c r="E94" s="116"/>
      <c r="F94" s="116"/>
      <c r="G94" s="116"/>
      <c r="H94" s="116"/>
      <c r="I94" s="116"/>
      <c r="J94" s="116"/>
      <c r="K94" s="115" t="s">
        <v>199</v>
      </c>
      <c r="L94" s="115"/>
      <c r="M94" s="115"/>
      <c r="N94" s="116" t="s">
        <v>200</v>
      </c>
      <c r="O94" s="116"/>
      <c r="P94" s="116"/>
      <c r="Q94" s="116"/>
      <c r="R94" s="116"/>
      <c r="S94" s="116"/>
      <c r="T94" s="116"/>
      <c r="U94" s="116"/>
      <c r="V94" s="24" t="s">
        <v>150</v>
      </c>
      <c r="W94" s="25"/>
      <c r="X94" s="117"/>
      <c r="Y94" s="117"/>
      <c r="Z94" s="8"/>
      <c r="AA94" s="9">
        <v>1</v>
      </c>
      <c r="AB94" s="11">
        <v>29850</v>
      </c>
      <c r="AC94" s="11">
        <v>5970</v>
      </c>
      <c r="AD94" s="11">
        <v>23880</v>
      </c>
      <c r="AE94" s="12">
        <v>10</v>
      </c>
      <c r="AF94" s="13"/>
    </row>
    <row r="95" spans="2:32" ht="11.45" customHeight="1" x14ac:dyDescent="0.2">
      <c r="B95" s="5">
        <v>28</v>
      </c>
      <c r="C95" s="116" t="s">
        <v>201</v>
      </c>
      <c r="D95" s="116"/>
      <c r="E95" s="116"/>
      <c r="F95" s="116"/>
      <c r="G95" s="116"/>
      <c r="H95" s="116"/>
      <c r="I95" s="116"/>
      <c r="J95" s="116"/>
      <c r="K95" s="115" t="s">
        <v>21</v>
      </c>
      <c r="L95" s="115"/>
      <c r="M95" s="115"/>
      <c r="N95" s="116" t="s">
        <v>202</v>
      </c>
      <c r="O95" s="116"/>
      <c r="P95" s="116"/>
      <c r="Q95" s="116"/>
      <c r="R95" s="116"/>
      <c r="S95" s="116"/>
      <c r="T95" s="116"/>
      <c r="U95" s="116"/>
      <c r="V95" s="24" t="s">
        <v>154</v>
      </c>
      <c r="W95" s="25"/>
      <c r="X95" s="117"/>
      <c r="Y95" s="117"/>
      <c r="Z95" s="8"/>
      <c r="AA95" s="9">
        <v>1</v>
      </c>
      <c r="AB95" s="11">
        <v>3024</v>
      </c>
      <c r="AC95" s="11">
        <v>1667.4</v>
      </c>
      <c r="AD95" s="11">
        <v>1356.6</v>
      </c>
      <c r="AE95" s="12">
        <v>10</v>
      </c>
      <c r="AF95" s="13"/>
    </row>
    <row r="96" spans="2:32" ht="11.45" customHeight="1" x14ac:dyDescent="0.2">
      <c r="B96" s="5">
        <v>29</v>
      </c>
      <c r="C96" s="116" t="s">
        <v>203</v>
      </c>
      <c r="D96" s="116"/>
      <c r="E96" s="116"/>
      <c r="F96" s="116"/>
      <c r="G96" s="116"/>
      <c r="H96" s="116"/>
      <c r="I96" s="116"/>
      <c r="J96" s="116"/>
      <c r="K96" s="115" t="s">
        <v>27</v>
      </c>
      <c r="L96" s="115"/>
      <c r="M96" s="115"/>
      <c r="N96" s="116" t="s">
        <v>204</v>
      </c>
      <c r="O96" s="116"/>
      <c r="P96" s="116"/>
      <c r="Q96" s="116"/>
      <c r="R96" s="116"/>
      <c r="S96" s="116"/>
      <c r="T96" s="116"/>
      <c r="U96" s="116"/>
      <c r="V96" s="24" t="s">
        <v>150</v>
      </c>
      <c r="W96" s="25"/>
      <c r="X96" s="117"/>
      <c r="Y96" s="117"/>
      <c r="Z96" s="8"/>
      <c r="AA96" s="9">
        <v>1</v>
      </c>
      <c r="AB96" s="11">
        <v>2987</v>
      </c>
      <c r="AC96" s="11">
        <v>2987</v>
      </c>
      <c r="AD96" s="25"/>
      <c r="AE96" s="12">
        <v>5</v>
      </c>
      <c r="AF96" s="13"/>
    </row>
    <row r="97" spans="2:32" ht="11.45" customHeight="1" x14ac:dyDescent="0.2">
      <c r="B97" s="5">
        <v>30</v>
      </c>
      <c r="C97" s="116" t="s">
        <v>205</v>
      </c>
      <c r="D97" s="116"/>
      <c r="E97" s="116"/>
      <c r="F97" s="116"/>
      <c r="G97" s="116"/>
      <c r="H97" s="116"/>
      <c r="I97" s="116"/>
      <c r="J97" s="116"/>
      <c r="K97" s="115" t="s">
        <v>27</v>
      </c>
      <c r="L97" s="115"/>
      <c r="M97" s="115"/>
      <c r="N97" s="116" t="s">
        <v>206</v>
      </c>
      <c r="O97" s="116"/>
      <c r="P97" s="116"/>
      <c r="Q97" s="116"/>
      <c r="R97" s="116"/>
      <c r="S97" s="116"/>
      <c r="T97" s="116"/>
      <c r="U97" s="116"/>
      <c r="V97" s="24" t="s">
        <v>154</v>
      </c>
      <c r="W97" s="25"/>
      <c r="X97" s="117"/>
      <c r="Y97" s="117"/>
      <c r="Z97" s="8"/>
      <c r="AA97" s="9">
        <v>1</v>
      </c>
      <c r="AB97" s="11">
        <v>1200</v>
      </c>
      <c r="AC97" s="15">
        <v>702</v>
      </c>
      <c r="AD97" s="15">
        <v>498</v>
      </c>
      <c r="AE97" s="12">
        <v>10</v>
      </c>
      <c r="AF97" s="13"/>
    </row>
    <row r="98" spans="2:32" ht="11.45" customHeight="1" x14ac:dyDescent="0.2">
      <c r="B98" s="5">
        <v>31</v>
      </c>
      <c r="C98" s="116" t="s">
        <v>205</v>
      </c>
      <c r="D98" s="116"/>
      <c r="E98" s="116"/>
      <c r="F98" s="116"/>
      <c r="G98" s="116"/>
      <c r="H98" s="116"/>
      <c r="I98" s="116"/>
      <c r="J98" s="116"/>
      <c r="K98" s="115" t="s">
        <v>27</v>
      </c>
      <c r="L98" s="115"/>
      <c r="M98" s="115"/>
      <c r="N98" s="116" t="s">
        <v>207</v>
      </c>
      <c r="O98" s="116"/>
      <c r="P98" s="116"/>
      <c r="Q98" s="116"/>
      <c r="R98" s="116"/>
      <c r="S98" s="116"/>
      <c r="T98" s="116"/>
      <c r="U98" s="116"/>
      <c r="V98" s="24" t="s">
        <v>150</v>
      </c>
      <c r="W98" s="25"/>
      <c r="X98" s="117"/>
      <c r="Y98" s="117"/>
      <c r="Z98" s="8"/>
      <c r="AA98" s="9">
        <v>1</v>
      </c>
      <c r="AB98" s="11">
        <v>1200</v>
      </c>
      <c r="AC98" s="15">
        <v>702</v>
      </c>
      <c r="AD98" s="15">
        <v>498</v>
      </c>
      <c r="AE98" s="12">
        <v>10</v>
      </c>
      <c r="AF98" s="13"/>
    </row>
    <row r="99" spans="2:32" ht="11.45" customHeight="1" x14ac:dyDescent="0.2">
      <c r="B99" s="5">
        <v>32</v>
      </c>
      <c r="C99" s="116" t="s">
        <v>205</v>
      </c>
      <c r="D99" s="116"/>
      <c r="E99" s="116"/>
      <c r="F99" s="116"/>
      <c r="G99" s="116"/>
      <c r="H99" s="116"/>
      <c r="I99" s="116"/>
      <c r="J99" s="116"/>
      <c r="K99" s="115" t="s">
        <v>27</v>
      </c>
      <c r="L99" s="115"/>
      <c r="M99" s="115"/>
      <c r="N99" s="116" t="s">
        <v>208</v>
      </c>
      <c r="O99" s="116"/>
      <c r="P99" s="116"/>
      <c r="Q99" s="116"/>
      <c r="R99" s="116"/>
      <c r="S99" s="116"/>
      <c r="T99" s="116"/>
      <c r="U99" s="116"/>
      <c r="V99" s="24" t="s">
        <v>154</v>
      </c>
      <c r="W99" s="25"/>
      <c r="X99" s="117"/>
      <c r="Y99" s="117"/>
      <c r="Z99" s="8"/>
      <c r="AA99" s="9">
        <v>1</v>
      </c>
      <c r="AB99" s="11">
        <v>1150</v>
      </c>
      <c r="AC99" s="15">
        <v>381.66</v>
      </c>
      <c r="AD99" s="15">
        <v>768.34</v>
      </c>
      <c r="AE99" s="12">
        <v>10</v>
      </c>
      <c r="AF99" s="13"/>
    </row>
    <row r="100" spans="2:32" ht="11.45" customHeight="1" x14ac:dyDescent="0.2">
      <c r="B100" s="5">
        <v>33</v>
      </c>
      <c r="C100" s="116" t="s">
        <v>205</v>
      </c>
      <c r="D100" s="116"/>
      <c r="E100" s="116"/>
      <c r="F100" s="116"/>
      <c r="G100" s="116"/>
      <c r="H100" s="116"/>
      <c r="I100" s="116"/>
      <c r="J100" s="116"/>
      <c r="K100" s="115" t="s">
        <v>27</v>
      </c>
      <c r="L100" s="115"/>
      <c r="M100" s="115"/>
      <c r="N100" s="116" t="s">
        <v>209</v>
      </c>
      <c r="O100" s="116"/>
      <c r="P100" s="116"/>
      <c r="Q100" s="116"/>
      <c r="R100" s="116"/>
      <c r="S100" s="116"/>
      <c r="T100" s="116"/>
      <c r="U100" s="116"/>
      <c r="V100" s="24" t="s">
        <v>150</v>
      </c>
      <c r="W100" s="25"/>
      <c r="X100" s="117"/>
      <c r="Y100" s="117"/>
      <c r="Z100" s="8"/>
      <c r="AA100" s="9">
        <v>1</v>
      </c>
      <c r="AB100" s="11">
        <v>1150</v>
      </c>
      <c r="AC100" s="15">
        <v>381.66</v>
      </c>
      <c r="AD100" s="15">
        <v>768.34</v>
      </c>
      <c r="AE100" s="12">
        <v>10</v>
      </c>
      <c r="AF100" s="13"/>
    </row>
    <row r="101" spans="2:32" ht="11.45" customHeight="1" x14ac:dyDescent="0.2">
      <c r="B101" s="5">
        <v>34</v>
      </c>
      <c r="C101" s="116" t="s">
        <v>205</v>
      </c>
      <c r="D101" s="116"/>
      <c r="E101" s="116"/>
      <c r="F101" s="116"/>
      <c r="G101" s="116"/>
      <c r="H101" s="116"/>
      <c r="I101" s="116"/>
      <c r="J101" s="116"/>
      <c r="K101" s="115" t="s">
        <v>27</v>
      </c>
      <c r="L101" s="115"/>
      <c r="M101" s="115"/>
      <c r="N101" s="116" t="s">
        <v>210</v>
      </c>
      <c r="O101" s="116"/>
      <c r="P101" s="116"/>
      <c r="Q101" s="116"/>
      <c r="R101" s="116"/>
      <c r="S101" s="116"/>
      <c r="T101" s="116"/>
      <c r="U101" s="116"/>
      <c r="V101" s="24" t="s">
        <v>154</v>
      </c>
      <c r="W101" s="25"/>
      <c r="X101" s="117"/>
      <c r="Y101" s="117"/>
      <c r="Z101" s="8"/>
      <c r="AA101" s="9">
        <v>1</v>
      </c>
      <c r="AB101" s="11">
        <v>1150</v>
      </c>
      <c r="AC101" s="15">
        <v>381.66</v>
      </c>
      <c r="AD101" s="15">
        <v>768.34</v>
      </c>
      <c r="AE101" s="12">
        <v>10</v>
      </c>
      <c r="AF101" s="13"/>
    </row>
    <row r="102" spans="2:32" ht="11.45" customHeight="1" x14ac:dyDescent="0.2">
      <c r="B102" s="5">
        <v>35</v>
      </c>
      <c r="C102" s="116" t="s">
        <v>205</v>
      </c>
      <c r="D102" s="116"/>
      <c r="E102" s="116"/>
      <c r="F102" s="116"/>
      <c r="G102" s="116"/>
      <c r="H102" s="116"/>
      <c r="I102" s="116"/>
      <c r="J102" s="116"/>
      <c r="K102" s="115" t="s">
        <v>27</v>
      </c>
      <c r="L102" s="115"/>
      <c r="M102" s="115"/>
      <c r="N102" s="116" t="s">
        <v>211</v>
      </c>
      <c r="O102" s="116"/>
      <c r="P102" s="116"/>
      <c r="Q102" s="116"/>
      <c r="R102" s="116"/>
      <c r="S102" s="116"/>
      <c r="T102" s="116"/>
      <c r="U102" s="116"/>
      <c r="V102" s="24" t="s">
        <v>150</v>
      </c>
      <c r="W102" s="25"/>
      <c r="X102" s="117"/>
      <c r="Y102" s="117"/>
      <c r="Z102" s="8"/>
      <c r="AA102" s="9">
        <v>1</v>
      </c>
      <c r="AB102" s="11">
        <v>1150</v>
      </c>
      <c r="AC102" s="15">
        <v>381.66</v>
      </c>
      <c r="AD102" s="15">
        <v>768.34</v>
      </c>
      <c r="AE102" s="12">
        <v>10</v>
      </c>
      <c r="AF102" s="13"/>
    </row>
    <row r="103" spans="2:32" ht="11.45" customHeight="1" x14ac:dyDescent="0.2">
      <c r="B103" s="5">
        <v>36</v>
      </c>
      <c r="C103" s="116" t="s">
        <v>212</v>
      </c>
      <c r="D103" s="116"/>
      <c r="E103" s="116"/>
      <c r="F103" s="116"/>
      <c r="G103" s="116"/>
      <c r="H103" s="116"/>
      <c r="I103" s="116"/>
      <c r="J103" s="116"/>
      <c r="K103" s="115" t="s">
        <v>27</v>
      </c>
      <c r="L103" s="115"/>
      <c r="M103" s="115"/>
      <c r="N103" s="116" t="s">
        <v>213</v>
      </c>
      <c r="O103" s="116"/>
      <c r="P103" s="116"/>
      <c r="Q103" s="116"/>
      <c r="R103" s="116"/>
      <c r="S103" s="116"/>
      <c r="T103" s="116"/>
      <c r="U103" s="116"/>
      <c r="V103" s="24" t="s">
        <v>154</v>
      </c>
      <c r="W103" s="25"/>
      <c r="X103" s="117"/>
      <c r="Y103" s="117"/>
      <c r="Z103" s="8"/>
      <c r="AA103" s="9">
        <v>3</v>
      </c>
      <c r="AB103" s="11">
        <v>3024</v>
      </c>
      <c r="AC103" s="11">
        <v>1249.4000000000001</v>
      </c>
      <c r="AD103" s="11">
        <v>1774.6</v>
      </c>
      <c r="AE103" s="12">
        <v>10</v>
      </c>
      <c r="AF103" s="13"/>
    </row>
    <row r="104" spans="2:32" ht="11.45" customHeight="1" x14ac:dyDescent="0.2">
      <c r="B104" s="5">
        <v>37</v>
      </c>
      <c r="C104" s="116" t="s">
        <v>214</v>
      </c>
      <c r="D104" s="116"/>
      <c r="E104" s="116"/>
      <c r="F104" s="116"/>
      <c r="G104" s="116"/>
      <c r="H104" s="116"/>
      <c r="I104" s="116"/>
      <c r="J104" s="116"/>
      <c r="K104" s="115" t="s">
        <v>215</v>
      </c>
      <c r="L104" s="115"/>
      <c r="M104" s="115"/>
      <c r="N104" s="116" t="s">
        <v>216</v>
      </c>
      <c r="O104" s="116"/>
      <c r="P104" s="116"/>
      <c r="Q104" s="116"/>
      <c r="R104" s="116"/>
      <c r="S104" s="116"/>
      <c r="T104" s="116"/>
      <c r="U104" s="116"/>
      <c r="V104" s="24" t="s">
        <v>150</v>
      </c>
      <c r="W104" s="25"/>
      <c r="X104" s="117"/>
      <c r="Y104" s="117"/>
      <c r="Z104" s="8"/>
      <c r="AA104" s="9">
        <v>1</v>
      </c>
      <c r="AB104" s="11">
        <v>28602</v>
      </c>
      <c r="AC104" s="11">
        <v>5720.4</v>
      </c>
      <c r="AD104" s="11">
        <v>22881.599999999999</v>
      </c>
      <c r="AE104" s="12">
        <v>10</v>
      </c>
      <c r="AF104" s="13"/>
    </row>
    <row r="105" spans="2:32" ht="11.45" customHeight="1" x14ac:dyDescent="0.2">
      <c r="B105" s="5">
        <v>38</v>
      </c>
      <c r="C105" s="116" t="s">
        <v>217</v>
      </c>
      <c r="D105" s="116"/>
      <c r="E105" s="116"/>
      <c r="F105" s="116"/>
      <c r="G105" s="116"/>
      <c r="H105" s="116"/>
      <c r="I105" s="116"/>
      <c r="J105" s="116"/>
      <c r="K105" s="115" t="s">
        <v>27</v>
      </c>
      <c r="L105" s="115"/>
      <c r="M105" s="115"/>
      <c r="N105" s="116" t="s">
        <v>218</v>
      </c>
      <c r="O105" s="116"/>
      <c r="P105" s="116"/>
      <c r="Q105" s="116"/>
      <c r="R105" s="116"/>
      <c r="S105" s="116"/>
      <c r="T105" s="116"/>
      <c r="U105" s="116"/>
      <c r="V105" s="24" t="s">
        <v>154</v>
      </c>
      <c r="W105" s="25"/>
      <c r="X105" s="117"/>
      <c r="Y105" s="117"/>
      <c r="Z105" s="8"/>
      <c r="AA105" s="9">
        <v>1</v>
      </c>
      <c r="AB105" s="11">
        <v>4460</v>
      </c>
      <c r="AC105" s="11">
        <v>1240.5899999999999</v>
      </c>
      <c r="AD105" s="11">
        <v>3219.41</v>
      </c>
      <c r="AE105" s="12">
        <v>10</v>
      </c>
      <c r="AF105" s="13"/>
    </row>
    <row r="106" spans="2:32" ht="11.45" customHeight="1" x14ac:dyDescent="0.2">
      <c r="B106" s="5">
        <v>39</v>
      </c>
      <c r="C106" s="116" t="s">
        <v>219</v>
      </c>
      <c r="D106" s="116"/>
      <c r="E106" s="116"/>
      <c r="F106" s="116"/>
      <c r="G106" s="116"/>
      <c r="H106" s="116"/>
      <c r="I106" s="116"/>
      <c r="J106" s="116"/>
      <c r="K106" s="115" t="s">
        <v>27</v>
      </c>
      <c r="L106" s="115"/>
      <c r="M106" s="115"/>
      <c r="N106" s="116" t="s">
        <v>220</v>
      </c>
      <c r="O106" s="116"/>
      <c r="P106" s="116"/>
      <c r="Q106" s="116"/>
      <c r="R106" s="116"/>
      <c r="S106" s="116"/>
      <c r="T106" s="116"/>
      <c r="U106" s="116"/>
      <c r="V106" s="24" t="s">
        <v>154</v>
      </c>
      <c r="W106" s="25"/>
      <c r="X106" s="117"/>
      <c r="Y106" s="117"/>
      <c r="Z106" s="8"/>
      <c r="AA106" s="9">
        <v>1</v>
      </c>
      <c r="AB106" s="11">
        <v>1687</v>
      </c>
      <c r="AC106" s="15">
        <v>995.24</v>
      </c>
      <c r="AD106" s="15">
        <v>691.76</v>
      </c>
      <c r="AE106" s="12">
        <v>5</v>
      </c>
      <c r="AF106" s="13"/>
    </row>
    <row r="107" spans="2:32" ht="11.45" customHeight="1" x14ac:dyDescent="0.2">
      <c r="B107" s="5">
        <v>40</v>
      </c>
      <c r="C107" s="116" t="s">
        <v>221</v>
      </c>
      <c r="D107" s="116"/>
      <c r="E107" s="116"/>
      <c r="F107" s="116"/>
      <c r="G107" s="116"/>
      <c r="H107" s="116"/>
      <c r="I107" s="116"/>
      <c r="J107" s="116"/>
      <c r="K107" s="115" t="s">
        <v>27</v>
      </c>
      <c r="L107" s="115"/>
      <c r="M107" s="115"/>
      <c r="N107" s="116" t="s">
        <v>222</v>
      </c>
      <c r="O107" s="116"/>
      <c r="P107" s="116"/>
      <c r="Q107" s="116"/>
      <c r="R107" s="116"/>
      <c r="S107" s="116"/>
      <c r="T107" s="116"/>
      <c r="U107" s="116"/>
      <c r="V107" s="24" t="s">
        <v>154</v>
      </c>
      <c r="W107" s="25"/>
      <c r="X107" s="117"/>
      <c r="Y107" s="117"/>
      <c r="Z107" s="8"/>
      <c r="AA107" s="9">
        <v>1</v>
      </c>
      <c r="AB107" s="11">
        <v>1329</v>
      </c>
      <c r="AC107" s="15">
        <v>943.05</v>
      </c>
      <c r="AD107" s="15">
        <v>385.95</v>
      </c>
      <c r="AE107" s="12">
        <v>5</v>
      </c>
      <c r="AF107" s="13"/>
    </row>
    <row r="108" spans="2:32" ht="11.45" customHeight="1" x14ac:dyDescent="0.2">
      <c r="B108" s="5">
        <v>41</v>
      </c>
      <c r="C108" s="116" t="s">
        <v>155</v>
      </c>
      <c r="D108" s="116"/>
      <c r="E108" s="116"/>
      <c r="F108" s="116"/>
      <c r="G108" s="116"/>
      <c r="H108" s="116"/>
      <c r="I108" s="116"/>
      <c r="J108" s="116"/>
      <c r="K108" s="115" t="s">
        <v>223</v>
      </c>
      <c r="L108" s="115"/>
      <c r="M108" s="115"/>
      <c r="N108" s="116" t="s">
        <v>224</v>
      </c>
      <c r="O108" s="116"/>
      <c r="P108" s="116"/>
      <c r="Q108" s="116"/>
      <c r="R108" s="116"/>
      <c r="S108" s="116"/>
      <c r="T108" s="116"/>
      <c r="U108" s="116"/>
      <c r="V108" s="24" t="s">
        <v>154</v>
      </c>
      <c r="W108" s="25"/>
      <c r="X108" s="117"/>
      <c r="Y108" s="117"/>
      <c r="Z108" s="8"/>
      <c r="AA108" s="9">
        <v>2</v>
      </c>
      <c r="AB108" s="11">
        <v>3490</v>
      </c>
      <c r="AC108" s="15">
        <v>697.92</v>
      </c>
      <c r="AD108" s="11">
        <v>2792.08</v>
      </c>
      <c r="AE108" s="12">
        <v>10</v>
      </c>
      <c r="AF108" s="13"/>
    </row>
    <row r="109" spans="2:32" ht="11.45" customHeight="1" x14ac:dyDescent="0.2">
      <c r="B109" s="5">
        <v>42</v>
      </c>
      <c r="C109" s="116" t="s">
        <v>225</v>
      </c>
      <c r="D109" s="116"/>
      <c r="E109" s="116"/>
      <c r="F109" s="116"/>
      <c r="G109" s="116"/>
      <c r="H109" s="116"/>
      <c r="I109" s="116"/>
      <c r="J109" s="116"/>
      <c r="K109" s="115" t="s">
        <v>27</v>
      </c>
      <c r="L109" s="115"/>
      <c r="M109" s="115"/>
      <c r="N109" s="116" t="s">
        <v>226</v>
      </c>
      <c r="O109" s="116"/>
      <c r="P109" s="116"/>
      <c r="Q109" s="116"/>
      <c r="R109" s="116"/>
      <c r="S109" s="116"/>
      <c r="T109" s="116"/>
      <c r="U109" s="116"/>
      <c r="V109" s="24" t="s">
        <v>154</v>
      </c>
      <c r="W109" s="25"/>
      <c r="X109" s="117"/>
      <c r="Y109" s="117"/>
      <c r="Z109" s="8"/>
      <c r="AA109" s="9">
        <v>1</v>
      </c>
      <c r="AB109" s="11">
        <v>1050</v>
      </c>
      <c r="AC109" s="11">
        <v>1015.5</v>
      </c>
      <c r="AD109" s="15">
        <v>34.5</v>
      </c>
      <c r="AE109" s="12">
        <v>5</v>
      </c>
      <c r="AF109" s="13"/>
    </row>
    <row r="110" spans="2:32" ht="11.45" customHeight="1" x14ac:dyDescent="0.2">
      <c r="B110" s="5">
        <v>43</v>
      </c>
      <c r="C110" s="116" t="s">
        <v>227</v>
      </c>
      <c r="D110" s="116"/>
      <c r="E110" s="116"/>
      <c r="F110" s="116"/>
      <c r="G110" s="116"/>
      <c r="H110" s="116"/>
      <c r="I110" s="116"/>
      <c r="J110" s="116"/>
      <c r="K110" s="115" t="s">
        <v>228</v>
      </c>
      <c r="L110" s="115"/>
      <c r="M110" s="115"/>
      <c r="N110" s="116" t="s">
        <v>229</v>
      </c>
      <c r="O110" s="116"/>
      <c r="P110" s="116"/>
      <c r="Q110" s="116"/>
      <c r="R110" s="116"/>
      <c r="S110" s="116"/>
      <c r="T110" s="116"/>
      <c r="U110" s="116"/>
      <c r="V110" s="24" t="s">
        <v>154</v>
      </c>
      <c r="W110" s="25"/>
      <c r="X110" s="117"/>
      <c r="Y110" s="117"/>
      <c r="Z110" s="8"/>
      <c r="AA110" s="9">
        <v>1</v>
      </c>
      <c r="AB110" s="11">
        <v>3293</v>
      </c>
      <c r="AC110" s="11">
        <v>3293</v>
      </c>
      <c r="AD110" s="25"/>
      <c r="AE110" s="12">
        <v>5</v>
      </c>
      <c r="AF110" s="13"/>
    </row>
    <row r="111" spans="2:32" ht="11.45" customHeight="1" x14ac:dyDescent="0.2">
      <c r="B111" s="5">
        <v>44</v>
      </c>
      <c r="C111" s="116" t="s">
        <v>230</v>
      </c>
      <c r="D111" s="116"/>
      <c r="E111" s="116"/>
      <c r="F111" s="116"/>
      <c r="G111" s="116"/>
      <c r="H111" s="116"/>
      <c r="I111" s="116"/>
      <c r="J111" s="116"/>
      <c r="K111" s="115" t="s">
        <v>21</v>
      </c>
      <c r="L111" s="115"/>
      <c r="M111" s="115"/>
      <c r="N111" s="116" t="s">
        <v>231</v>
      </c>
      <c r="O111" s="116"/>
      <c r="P111" s="116"/>
      <c r="Q111" s="116"/>
      <c r="R111" s="116"/>
      <c r="S111" s="116"/>
      <c r="T111" s="116"/>
      <c r="U111" s="116"/>
      <c r="V111" s="24" t="s">
        <v>154</v>
      </c>
      <c r="W111" s="25"/>
      <c r="X111" s="117"/>
      <c r="Y111" s="117"/>
      <c r="Z111" s="8"/>
      <c r="AA111" s="9">
        <v>1</v>
      </c>
      <c r="AB111" s="11">
        <v>3100</v>
      </c>
      <c r="AC111" s="11">
        <v>2875.43</v>
      </c>
      <c r="AD111" s="11">
        <f>AB111-AC111</f>
        <v>224.57000000000016</v>
      </c>
      <c r="AE111" s="12">
        <v>5</v>
      </c>
      <c r="AF111" s="13"/>
    </row>
    <row r="112" spans="2:32" ht="11.45" customHeight="1" x14ac:dyDescent="0.2">
      <c r="B112" s="5">
        <v>45</v>
      </c>
      <c r="C112" s="116" t="s">
        <v>232</v>
      </c>
      <c r="D112" s="116"/>
      <c r="E112" s="116"/>
      <c r="F112" s="116"/>
      <c r="G112" s="116"/>
      <c r="H112" s="116"/>
      <c r="I112" s="116"/>
      <c r="J112" s="116"/>
      <c r="K112" s="115" t="s">
        <v>27</v>
      </c>
      <c r="L112" s="115"/>
      <c r="M112" s="115"/>
      <c r="N112" s="116" t="s">
        <v>233</v>
      </c>
      <c r="O112" s="116"/>
      <c r="P112" s="116"/>
      <c r="Q112" s="116"/>
      <c r="R112" s="116"/>
      <c r="S112" s="116"/>
      <c r="T112" s="116"/>
      <c r="U112" s="116"/>
      <c r="V112" s="24" t="s">
        <v>154</v>
      </c>
      <c r="W112" s="25"/>
      <c r="X112" s="117"/>
      <c r="Y112" s="117"/>
      <c r="Z112" s="8"/>
      <c r="AA112" s="9">
        <v>1</v>
      </c>
      <c r="AB112" s="11">
        <v>1217</v>
      </c>
      <c r="AC112" s="15">
        <v>594.78</v>
      </c>
      <c r="AD112" s="15">
        <v>622.22</v>
      </c>
      <c r="AE112" s="12">
        <v>10</v>
      </c>
      <c r="AF112" s="13"/>
    </row>
    <row r="113" spans="2:32" ht="11.45" customHeight="1" x14ac:dyDescent="0.2">
      <c r="B113" s="5">
        <v>46</v>
      </c>
      <c r="C113" s="116" t="s">
        <v>232</v>
      </c>
      <c r="D113" s="116"/>
      <c r="E113" s="116"/>
      <c r="F113" s="116"/>
      <c r="G113" s="116"/>
      <c r="H113" s="116"/>
      <c r="I113" s="116"/>
      <c r="J113" s="116"/>
      <c r="K113" s="115" t="s">
        <v>27</v>
      </c>
      <c r="L113" s="115"/>
      <c r="M113" s="115"/>
      <c r="N113" s="116" t="s">
        <v>234</v>
      </c>
      <c r="O113" s="116"/>
      <c r="P113" s="116"/>
      <c r="Q113" s="116"/>
      <c r="R113" s="116"/>
      <c r="S113" s="116"/>
      <c r="T113" s="116"/>
      <c r="U113" s="116"/>
      <c r="V113" s="24" t="s">
        <v>154</v>
      </c>
      <c r="W113" s="25"/>
      <c r="X113" s="117"/>
      <c r="Y113" s="117"/>
      <c r="Z113" s="8"/>
      <c r="AA113" s="9">
        <v>1</v>
      </c>
      <c r="AB113" s="11">
        <v>1240</v>
      </c>
      <c r="AC113" s="15">
        <v>599.91</v>
      </c>
      <c r="AD113" s="15">
        <v>640.09</v>
      </c>
      <c r="AE113" s="12">
        <v>10</v>
      </c>
      <c r="AF113" s="13"/>
    </row>
    <row r="114" spans="2:32" ht="11.45" customHeight="1" x14ac:dyDescent="0.2">
      <c r="B114" s="5">
        <v>47</v>
      </c>
      <c r="C114" s="116" t="s">
        <v>235</v>
      </c>
      <c r="D114" s="116"/>
      <c r="E114" s="116"/>
      <c r="F114" s="116"/>
      <c r="G114" s="116"/>
      <c r="H114" s="116"/>
      <c r="I114" s="116"/>
      <c r="J114" s="116"/>
      <c r="K114" s="115" t="s">
        <v>27</v>
      </c>
      <c r="L114" s="115"/>
      <c r="M114" s="115"/>
      <c r="N114" s="116" t="s">
        <v>236</v>
      </c>
      <c r="O114" s="116"/>
      <c r="P114" s="116"/>
      <c r="Q114" s="116"/>
      <c r="R114" s="116"/>
      <c r="S114" s="116"/>
      <c r="T114" s="116"/>
      <c r="U114" s="116"/>
      <c r="V114" s="24" t="s">
        <v>154</v>
      </c>
      <c r="W114" s="25"/>
      <c r="X114" s="117"/>
      <c r="Y114" s="117"/>
      <c r="Z114" s="8"/>
      <c r="AA114" s="9">
        <v>1</v>
      </c>
      <c r="AB114" s="11">
        <v>2455</v>
      </c>
      <c r="AC114" s="15">
        <v>873.42</v>
      </c>
      <c r="AD114" s="11">
        <v>1581.58</v>
      </c>
      <c r="AE114" s="12">
        <v>10</v>
      </c>
      <c r="AF114" s="13"/>
    </row>
    <row r="115" spans="2:32" ht="11.45" customHeight="1" x14ac:dyDescent="0.2">
      <c r="B115" s="5">
        <v>48</v>
      </c>
      <c r="C115" s="116" t="s">
        <v>237</v>
      </c>
      <c r="D115" s="116"/>
      <c r="E115" s="116"/>
      <c r="F115" s="116"/>
      <c r="G115" s="116"/>
      <c r="H115" s="116"/>
      <c r="I115" s="116"/>
      <c r="J115" s="116"/>
      <c r="K115" s="115" t="s">
        <v>27</v>
      </c>
      <c r="L115" s="115"/>
      <c r="M115" s="115"/>
      <c r="N115" s="116" t="s">
        <v>238</v>
      </c>
      <c r="O115" s="116"/>
      <c r="P115" s="116"/>
      <c r="Q115" s="116"/>
      <c r="R115" s="116"/>
      <c r="S115" s="116"/>
      <c r="T115" s="116"/>
      <c r="U115" s="116"/>
      <c r="V115" s="24" t="s">
        <v>154</v>
      </c>
      <c r="W115" s="25"/>
      <c r="X115" s="117"/>
      <c r="Y115" s="117"/>
      <c r="Z115" s="8"/>
      <c r="AA115" s="9">
        <v>1</v>
      </c>
      <c r="AB115" s="11">
        <v>2066</v>
      </c>
      <c r="AC115" s="11">
        <v>1250.6099999999999</v>
      </c>
      <c r="AD115" s="15">
        <v>815.39</v>
      </c>
      <c r="AE115" s="12">
        <v>5</v>
      </c>
      <c r="AF115" s="13"/>
    </row>
    <row r="116" spans="2:32" ht="11.45" customHeight="1" x14ac:dyDescent="0.2">
      <c r="B116" s="5">
        <v>49</v>
      </c>
      <c r="C116" s="116" t="s">
        <v>239</v>
      </c>
      <c r="D116" s="116"/>
      <c r="E116" s="116"/>
      <c r="F116" s="116"/>
      <c r="G116" s="116"/>
      <c r="H116" s="116"/>
      <c r="I116" s="116"/>
      <c r="J116" s="116"/>
      <c r="K116" s="115" t="s">
        <v>27</v>
      </c>
      <c r="L116" s="115"/>
      <c r="M116" s="115"/>
      <c r="N116" s="116" t="s">
        <v>240</v>
      </c>
      <c r="O116" s="116"/>
      <c r="P116" s="116"/>
      <c r="Q116" s="116"/>
      <c r="R116" s="116"/>
      <c r="S116" s="116"/>
      <c r="T116" s="116"/>
      <c r="U116" s="116"/>
      <c r="V116" s="24" t="s">
        <v>154</v>
      </c>
      <c r="W116" s="25"/>
      <c r="X116" s="117"/>
      <c r="Y116" s="117"/>
      <c r="Z116" s="8"/>
      <c r="AA116" s="9">
        <v>1</v>
      </c>
      <c r="AB116" s="11">
        <v>2490</v>
      </c>
      <c r="AC116" s="11">
        <v>1885.5</v>
      </c>
      <c r="AD116" s="15">
        <v>604.5</v>
      </c>
      <c r="AE116" s="12">
        <v>5</v>
      </c>
      <c r="AF116" s="13"/>
    </row>
    <row r="117" spans="2:32" ht="11.45" customHeight="1" x14ac:dyDescent="0.2">
      <c r="B117" s="5">
        <v>50</v>
      </c>
      <c r="C117" s="116" t="s">
        <v>239</v>
      </c>
      <c r="D117" s="116"/>
      <c r="E117" s="116"/>
      <c r="F117" s="116"/>
      <c r="G117" s="116"/>
      <c r="H117" s="116"/>
      <c r="I117" s="116"/>
      <c r="J117" s="116"/>
      <c r="K117" s="115" t="s">
        <v>27</v>
      </c>
      <c r="L117" s="115"/>
      <c r="M117" s="115"/>
      <c r="N117" s="116" t="s">
        <v>241</v>
      </c>
      <c r="O117" s="116"/>
      <c r="P117" s="116"/>
      <c r="Q117" s="116"/>
      <c r="R117" s="116"/>
      <c r="S117" s="116"/>
      <c r="T117" s="116"/>
      <c r="U117" s="116"/>
      <c r="V117" s="24" t="s">
        <v>154</v>
      </c>
      <c r="W117" s="25"/>
      <c r="X117" s="117"/>
      <c r="Y117" s="117"/>
      <c r="Z117" s="8"/>
      <c r="AA117" s="9">
        <v>1</v>
      </c>
      <c r="AB117" s="11">
        <v>2490</v>
      </c>
      <c r="AC117" s="11">
        <v>1476.5</v>
      </c>
      <c r="AD117" s="11">
        <v>1013.5</v>
      </c>
      <c r="AE117" s="12">
        <v>5</v>
      </c>
      <c r="AF117" s="13"/>
    </row>
    <row r="118" spans="2:32" ht="11.45" customHeight="1" x14ac:dyDescent="0.2">
      <c r="B118" s="5">
        <v>51</v>
      </c>
      <c r="C118" s="116" t="s">
        <v>242</v>
      </c>
      <c r="D118" s="116"/>
      <c r="E118" s="116"/>
      <c r="F118" s="116"/>
      <c r="G118" s="116"/>
      <c r="H118" s="116"/>
      <c r="I118" s="116"/>
      <c r="J118" s="116"/>
      <c r="K118" s="115" t="s">
        <v>27</v>
      </c>
      <c r="L118" s="115"/>
      <c r="M118" s="115"/>
      <c r="N118" s="116" t="s">
        <v>243</v>
      </c>
      <c r="O118" s="116"/>
      <c r="P118" s="116"/>
      <c r="Q118" s="116"/>
      <c r="R118" s="116"/>
      <c r="S118" s="116"/>
      <c r="T118" s="116"/>
      <c r="U118" s="116"/>
      <c r="V118" s="24" t="s">
        <v>154</v>
      </c>
      <c r="W118" s="25"/>
      <c r="X118" s="117"/>
      <c r="Y118" s="117"/>
      <c r="Z118" s="8"/>
      <c r="AA118" s="9">
        <v>1</v>
      </c>
      <c r="AB118" s="11">
        <v>2999</v>
      </c>
      <c r="AC118" s="11">
        <v>1684.46</v>
      </c>
      <c r="AD118" s="11">
        <v>1314.54</v>
      </c>
      <c r="AE118" s="12">
        <v>5</v>
      </c>
      <c r="AF118" s="13"/>
    </row>
    <row r="119" spans="2:32" ht="11.45" customHeight="1" x14ac:dyDescent="0.2">
      <c r="B119" s="5">
        <v>52</v>
      </c>
      <c r="C119" s="116" t="s">
        <v>244</v>
      </c>
      <c r="D119" s="116"/>
      <c r="E119" s="116"/>
      <c r="F119" s="116"/>
      <c r="G119" s="116"/>
      <c r="H119" s="116"/>
      <c r="I119" s="116"/>
      <c r="J119" s="116"/>
      <c r="K119" s="115" t="s">
        <v>223</v>
      </c>
      <c r="L119" s="115"/>
      <c r="M119" s="115"/>
      <c r="N119" s="116" t="s">
        <v>245</v>
      </c>
      <c r="O119" s="116"/>
      <c r="P119" s="116"/>
      <c r="Q119" s="116"/>
      <c r="R119" s="116"/>
      <c r="S119" s="116"/>
      <c r="T119" s="116"/>
      <c r="U119" s="116"/>
      <c r="V119" s="24" t="s">
        <v>154</v>
      </c>
      <c r="W119" s="25"/>
      <c r="X119" s="117"/>
      <c r="Y119" s="117"/>
      <c r="Z119" s="8"/>
      <c r="AA119" s="9">
        <v>2</v>
      </c>
      <c r="AB119" s="11">
        <v>5980</v>
      </c>
      <c r="AC119" s="11">
        <v>1196.1600000000001</v>
      </c>
      <c r="AD119" s="11">
        <v>4783.84</v>
      </c>
      <c r="AE119" s="12">
        <v>10</v>
      </c>
      <c r="AF119" s="13"/>
    </row>
    <row r="120" spans="2:32" ht="11.45" customHeight="1" x14ac:dyDescent="0.2">
      <c r="B120" s="5">
        <v>53</v>
      </c>
      <c r="C120" s="116" t="s">
        <v>244</v>
      </c>
      <c r="D120" s="116"/>
      <c r="E120" s="116"/>
      <c r="F120" s="116"/>
      <c r="G120" s="116"/>
      <c r="H120" s="116"/>
      <c r="I120" s="116"/>
      <c r="J120" s="116"/>
      <c r="K120" s="115" t="s">
        <v>223</v>
      </c>
      <c r="L120" s="115"/>
      <c r="M120" s="115"/>
      <c r="N120" s="116" t="s">
        <v>245</v>
      </c>
      <c r="O120" s="116"/>
      <c r="P120" s="116"/>
      <c r="Q120" s="116"/>
      <c r="R120" s="116"/>
      <c r="S120" s="116"/>
      <c r="T120" s="116"/>
      <c r="U120" s="116"/>
      <c r="V120" s="24" t="s">
        <v>154</v>
      </c>
      <c r="W120" s="25"/>
      <c r="X120" s="117"/>
      <c r="Y120" s="117"/>
      <c r="Z120" s="8"/>
      <c r="AA120" s="9">
        <v>1</v>
      </c>
      <c r="AB120" s="11">
        <v>2990</v>
      </c>
      <c r="AC120" s="15">
        <v>598.08000000000004</v>
      </c>
      <c r="AD120" s="11">
        <v>2391.92</v>
      </c>
      <c r="AE120" s="12">
        <v>10</v>
      </c>
      <c r="AF120" s="13"/>
    </row>
    <row r="121" spans="2:32" ht="11.45" customHeight="1" x14ac:dyDescent="0.2">
      <c r="B121" s="5">
        <v>54</v>
      </c>
      <c r="C121" s="116" t="s">
        <v>246</v>
      </c>
      <c r="D121" s="116"/>
      <c r="E121" s="116"/>
      <c r="F121" s="116"/>
      <c r="G121" s="116"/>
      <c r="H121" s="116"/>
      <c r="I121" s="116"/>
      <c r="J121" s="116"/>
      <c r="K121" s="115" t="s">
        <v>23</v>
      </c>
      <c r="L121" s="115"/>
      <c r="M121" s="115"/>
      <c r="N121" s="116" t="s">
        <v>247</v>
      </c>
      <c r="O121" s="116"/>
      <c r="P121" s="116"/>
      <c r="Q121" s="116"/>
      <c r="R121" s="116"/>
      <c r="S121" s="116"/>
      <c r="T121" s="116"/>
      <c r="U121" s="116"/>
      <c r="V121" s="24" t="s">
        <v>154</v>
      </c>
      <c r="W121" s="25"/>
      <c r="X121" s="117"/>
      <c r="Y121" s="117"/>
      <c r="Z121" s="8"/>
      <c r="AA121" s="9">
        <v>1</v>
      </c>
      <c r="AB121" s="11">
        <v>75212</v>
      </c>
      <c r="AC121" s="11">
        <v>16922.79</v>
      </c>
      <c r="AD121" s="11">
        <v>58289.21</v>
      </c>
      <c r="AE121" s="12">
        <v>10</v>
      </c>
      <c r="AF121" s="13"/>
    </row>
    <row r="122" spans="2:32" ht="11.45" customHeight="1" x14ac:dyDescent="0.2">
      <c r="B122" s="5">
        <v>55</v>
      </c>
      <c r="C122" s="116" t="s">
        <v>248</v>
      </c>
      <c r="D122" s="116"/>
      <c r="E122" s="116"/>
      <c r="F122" s="116"/>
      <c r="G122" s="116"/>
      <c r="H122" s="116"/>
      <c r="I122" s="116"/>
      <c r="J122" s="116"/>
      <c r="K122" s="115" t="s">
        <v>249</v>
      </c>
      <c r="L122" s="115"/>
      <c r="M122" s="115"/>
      <c r="N122" s="116" t="s">
        <v>250</v>
      </c>
      <c r="O122" s="116"/>
      <c r="P122" s="116"/>
      <c r="Q122" s="116"/>
      <c r="R122" s="116"/>
      <c r="S122" s="116"/>
      <c r="T122" s="116"/>
      <c r="U122" s="116"/>
      <c r="V122" s="24" t="s">
        <v>154</v>
      </c>
      <c r="W122" s="25"/>
      <c r="X122" s="117"/>
      <c r="Y122" s="117"/>
      <c r="Z122" s="8"/>
      <c r="AA122" s="9">
        <v>1</v>
      </c>
      <c r="AB122" s="15">
        <v>569.5</v>
      </c>
      <c r="AC122" s="15">
        <v>256.23</v>
      </c>
      <c r="AD122" s="15">
        <v>313.27</v>
      </c>
      <c r="AE122" s="12">
        <v>5</v>
      </c>
      <c r="AF122" s="13"/>
    </row>
    <row r="123" spans="2:32" ht="11.45" customHeight="1" x14ac:dyDescent="0.2">
      <c r="B123" s="5">
        <v>56</v>
      </c>
      <c r="C123" s="116" t="s">
        <v>251</v>
      </c>
      <c r="D123" s="116"/>
      <c r="E123" s="116"/>
      <c r="F123" s="116"/>
      <c r="G123" s="116"/>
      <c r="H123" s="116"/>
      <c r="I123" s="116"/>
      <c r="J123" s="116"/>
      <c r="K123" s="115" t="s">
        <v>252</v>
      </c>
      <c r="L123" s="115"/>
      <c r="M123" s="115"/>
      <c r="N123" s="116" t="s">
        <v>253</v>
      </c>
      <c r="O123" s="116"/>
      <c r="P123" s="116"/>
      <c r="Q123" s="116"/>
      <c r="R123" s="116"/>
      <c r="S123" s="116"/>
      <c r="T123" s="116"/>
      <c r="U123" s="116"/>
      <c r="V123" s="24" t="s">
        <v>154</v>
      </c>
      <c r="W123" s="25"/>
      <c r="X123" s="117"/>
      <c r="Y123" s="117"/>
      <c r="Z123" s="8"/>
      <c r="AA123" s="9">
        <v>1</v>
      </c>
      <c r="AB123" s="11">
        <v>6650</v>
      </c>
      <c r="AC123" s="11">
        <v>1329.98</v>
      </c>
      <c r="AD123" s="11">
        <v>5320.02</v>
      </c>
      <c r="AE123" s="12">
        <v>5</v>
      </c>
      <c r="AF123" s="13"/>
    </row>
    <row r="124" spans="2:32" ht="11.45" customHeight="1" x14ac:dyDescent="0.2">
      <c r="B124" s="5">
        <v>57</v>
      </c>
      <c r="C124" s="116" t="s">
        <v>254</v>
      </c>
      <c r="D124" s="116"/>
      <c r="E124" s="116"/>
      <c r="F124" s="116"/>
      <c r="G124" s="116"/>
      <c r="H124" s="116"/>
      <c r="I124" s="116"/>
      <c r="J124" s="116"/>
      <c r="K124" s="115" t="s">
        <v>252</v>
      </c>
      <c r="L124" s="115"/>
      <c r="M124" s="115"/>
      <c r="N124" s="116" t="s">
        <v>255</v>
      </c>
      <c r="O124" s="116"/>
      <c r="P124" s="116"/>
      <c r="Q124" s="116"/>
      <c r="R124" s="116"/>
      <c r="S124" s="116"/>
      <c r="T124" s="116"/>
      <c r="U124" s="116"/>
      <c r="V124" s="24" t="s">
        <v>154</v>
      </c>
      <c r="W124" s="25"/>
      <c r="X124" s="117"/>
      <c r="Y124" s="117"/>
      <c r="Z124" s="8"/>
      <c r="AA124" s="9">
        <v>3</v>
      </c>
      <c r="AB124" s="11">
        <v>10995</v>
      </c>
      <c r="AC124" s="11">
        <v>2198.94</v>
      </c>
      <c r="AD124" s="11">
        <v>8796.06</v>
      </c>
      <c r="AE124" s="12">
        <v>5</v>
      </c>
      <c r="AF124" s="13"/>
    </row>
    <row r="125" spans="2:32" ht="11.45" customHeight="1" x14ac:dyDescent="0.2">
      <c r="B125" s="5">
        <v>58</v>
      </c>
      <c r="C125" s="116" t="s">
        <v>256</v>
      </c>
      <c r="D125" s="116"/>
      <c r="E125" s="116"/>
      <c r="F125" s="116"/>
      <c r="G125" s="116"/>
      <c r="H125" s="116"/>
      <c r="I125" s="116"/>
      <c r="J125" s="116"/>
      <c r="K125" s="115" t="s">
        <v>252</v>
      </c>
      <c r="L125" s="115"/>
      <c r="M125" s="115"/>
      <c r="N125" s="116" t="s">
        <v>257</v>
      </c>
      <c r="O125" s="116"/>
      <c r="P125" s="116"/>
      <c r="Q125" s="116"/>
      <c r="R125" s="116"/>
      <c r="S125" s="116"/>
      <c r="T125" s="116"/>
      <c r="U125" s="116"/>
      <c r="V125" s="24" t="s">
        <v>154</v>
      </c>
      <c r="W125" s="25"/>
      <c r="X125" s="117"/>
      <c r="Y125" s="117"/>
      <c r="Z125" s="8"/>
      <c r="AA125" s="9">
        <v>1</v>
      </c>
      <c r="AB125" s="11">
        <v>3880</v>
      </c>
      <c r="AC125" s="15">
        <v>776.02</v>
      </c>
      <c r="AD125" s="11">
        <v>3103.98</v>
      </c>
      <c r="AE125" s="12">
        <v>5</v>
      </c>
      <c r="AF125" s="13"/>
    </row>
    <row r="126" spans="2:32" ht="11.45" customHeight="1" x14ac:dyDescent="0.2">
      <c r="B126" s="5">
        <v>59</v>
      </c>
      <c r="C126" s="116" t="s">
        <v>258</v>
      </c>
      <c r="D126" s="116"/>
      <c r="E126" s="116"/>
      <c r="F126" s="116"/>
      <c r="G126" s="116"/>
      <c r="H126" s="116"/>
      <c r="I126" s="116"/>
      <c r="J126" s="116"/>
      <c r="K126" s="115" t="s">
        <v>252</v>
      </c>
      <c r="L126" s="115"/>
      <c r="M126" s="115"/>
      <c r="N126" s="116" t="s">
        <v>259</v>
      </c>
      <c r="O126" s="116"/>
      <c r="P126" s="116"/>
      <c r="Q126" s="116"/>
      <c r="R126" s="116"/>
      <c r="S126" s="116"/>
      <c r="T126" s="116"/>
      <c r="U126" s="116"/>
      <c r="V126" s="24" t="s">
        <v>154</v>
      </c>
      <c r="W126" s="25"/>
      <c r="X126" s="117"/>
      <c r="Y126" s="117"/>
      <c r="Z126" s="8"/>
      <c r="AA126" s="9">
        <v>1</v>
      </c>
      <c r="AB126" s="11">
        <v>4338</v>
      </c>
      <c r="AC126" s="15">
        <v>867.6</v>
      </c>
      <c r="AD126" s="11">
        <v>3470.4</v>
      </c>
      <c r="AE126" s="12">
        <v>5</v>
      </c>
      <c r="AF126" s="13"/>
    </row>
    <row r="127" spans="2:32" ht="11.45" customHeight="1" x14ac:dyDescent="0.2">
      <c r="B127" s="5">
        <v>60</v>
      </c>
      <c r="C127" s="116" t="s">
        <v>260</v>
      </c>
      <c r="D127" s="116"/>
      <c r="E127" s="116"/>
      <c r="F127" s="116"/>
      <c r="G127" s="116"/>
      <c r="H127" s="116"/>
      <c r="I127" s="116"/>
      <c r="J127" s="116"/>
      <c r="K127" s="115" t="s">
        <v>261</v>
      </c>
      <c r="L127" s="115"/>
      <c r="M127" s="115"/>
      <c r="N127" s="116" t="s">
        <v>262</v>
      </c>
      <c r="O127" s="116"/>
      <c r="P127" s="116"/>
      <c r="Q127" s="116"/>
      <c r="R127" s="116"/>
      <c r="S127" s="116"/>
      <c r="T127" s="116"/>
      <c r="U127" s="116"/>
      <c r="V127" s="24" t="s">
        <v>154</v>
      </c>
      <c r="W127" s="25"/>
      <c r="X127" s="117"/>
      <c r="Y127" s="117"/>
      <c r="Z127" s="8"/>
      <c r="AA127" s="9">
        <v>1</v>
      </c>
      <c r="AB127" s="11">
        <v>12000</v>
      </c>
      <c r="AC127" s="15">
        <v>800</v>
      </c>
      <c r="AD127" s="11">
        <v>11200</v>
      </c>
      <c r="AE127" s="12">
        <v>5</v>
      </c>
      <c r="AF127" s="13"/>
    </row>
    <row r="128" spans="2:32" ht="11.45" customHeight="1" x14ac:dyDescent="0.2">
      <c r="B128" s="5">
        <v>61</v>
      </c>
      <c r="C128" s="116" t="s">
        <v>263</v>
      </c>
      <c r="D128" s="116"/>
      <c r="E128" s="116"/>
      <c r="F128" s="116"/>
      <c r="G128" s="116"/>
      <c r="H128" s="116"/>
      <c r="I128" s="116"/>
      <c r="J128" s="116"/>
      <c r="K128" s="115" t="s">
        <v>252</v>
      </c>
      <c r="L128" s="115"/>
      <c r="M128" s="115"/>
      <c r="N128" s="116" t="s">
        <v>264</v>
      </c>
      <c r="O128" s="116"/>
      <c r="P128" s="116"/>
      <c r="Q128" s="116"/>
      <c r="R128" s="116"/>
      <c r="S128" s="116"/>
      <c r="T128" s="116"/>
      <c r="U128" s="116"/>
      <c r="V128" s="24" t="s">
        <v>154</v>
      </c>
      <c r="W128" s="25"/>
      <c r="X128" s="117"/>
      <c r="Y128" s="117"/>
      <c r="Z128" s="8"/>
      <c r="AA128" s="9">
        <v>1</v>
      </c>
      <c r="AB128" s="11">
        <v>14200</v>
      </c>
      <c r="AC128" s="11">
        <v>2840.02</v>
      </c>
      <c r="AD128" s="11">
        <v>11359.98</v>
      </c>
      <c r="AE128" s="12">
        <v>5</v>
      </c>
      <c r="AF128" s="13"/>
    </row>
    <row r="129" spans="2:32" ht="11.45" customHeight="1" x14ac:dyDescent="0.2">
      <c r="B129" s="5">
        <v>63</v>
      </c>
      <c r="C129" s="116" t="s">
        <v>265</v>
      </c>
      <c r="D129" s="116"/>
      <c r="E129" s="116"/>
      <c r="F129" s="116"/>
      <c r="G129" s="116"/>
      <c r="H129" s="116"/>
      <c r="I129" s="116"/>
      <c r="J129" s="116"/>
      <c r="K129" s="115" t="s">
        <v>266</v>
      </c>
      <c r="L129" s="115"/>
      <c r="M129" s="115"/>
      <c r="N129" s="116" t="s">
        <v>216</v>
      </c>
      <c r="O129" s="116"/>
      <c r="P129" s="116"/>
      <c r="Q129" s="116"/>
      <c r="R129" s="116"/>
      <c r="S129" s="116"/>
      <c r="T129" s="116"/>
      <c r="U129" s="116"/>
      <c r="V129" s="24" t="s">
        <v>154</v>
      </c>
      <c r="W129" s="25"/>
      <c r="X129" s="117"/>
      <c r="Y129" s="117"/>
      <c r="Z129" s="8"/>
      <c r="AA129" s="9">
        <v>1</v>
      </c>
      <c r="AB129" s="11">
        <v>37950</v>
      </c>
      <c r="AC129" s="11">
        <v>5376.25</v>
      </c>
      <c r="AD129" s="11">
        <v>32573.75</v>
      </c>
      <c r="AE129" s="12">
        <v>10</v>
      </c>
      <c r="AF129" s="13"/>
    </row>
    <row r="130" spans="2:32" ht="11.45" customHeight="1" x14ac:dyDescent="0.2">
      <c r="B130" s="17" t="s">
        <v>142</v>
      </c>
      <c r="C130" s="130" t="s">
        <v>143</v>
      </c>
      <c r="D130" s="130"/>
      <c r="E130" s="130"/>
      <c r="F130" s="130"/>
      <c r="G130" s="130"/>
      <c r="H130" s="130"/>
      <c r="I130" s="130"/>
      <c r="J130" s="130"/>
      <c r="K130" s="130" t="s">
        <v>143</v>
      </c>
      <c r="L130" s="130"/>
      <c r="M130" s="130"/>
      <c r="N130" s="130" t="s">
        <v>143</v>
      </c>
      <c r="O130" s="130"/>
      <c r="P130" s="130"/>
      <c r="Q130" s="130" t="s">
        <v>143</v>
      </c>
      <c r="R130" s="130"/>
      <c r="S130" s="130"/>
      <c r="T130" s="130" t="s">
        <v>143</v>
      </c>
      <c r="U130" s="130"/>
      <c r="V130" s="18" t="s">
        <v>143</v>
      </c>
      <c r="W130" s="27"/>
      <c r="X130" s="159"/>
      <c r="Y130" s="159"/>
      <c r="Z130" s="18"/>
      <c r="AA130" s="20">
        <v>74</v>
      </c>
      <c r="AB130" s="22">
        <v>358942.36</v>
      </c>
      <c r="AC130" s="22">
        <v>103113.97</v>
      </c>
      <c r="AD130" s="22">
        <v>255828.39</v>
      </c>
      <c r="AE130" s="18"/>
      <c r="AF130" s="26" t="s">
        <v>143</v>
      </c>
    </row>
    <row r="131" spans="2:32" ht="20.25" customHeight="1" x14ac:dyDescent="0.2">
      <c r="B131" s="50"/>
      <c r="C131" s="167" t="s">
        <v>439</v>
      </c>
      <c r="D131" s="168"/>
      <c r="E131" s="168"/>
      <c r="F131" s="168"/>
      <c r="G131" s="168"/>
      <c r="H131" s="168"/>
      <c r="I131" s="168"/>
      <c r="J131" s="168"/>
      <c r="K131" s="168"/>
      <c r="L131" s="168"/>
      <c r="M131" s="168"/>
      <c r="N131" s="168"/>
      <c r="O131" s="168"/>
      <c r="P131" s="168"/>
      <c r="Q131" s="168"/>
      <c r="R131" s="168"/>
      <c r="S131" s="168"/>
      <c r="T131" s="168"/>
      <c r="U131" s="168"/>
      <c r="V131" s="168"/>
      <c r="W131" s="168"/>
      <c r="X131" s="168"/>
      <c r="Y131" s="168"/>
      <c r="Z131" s="168"/>
      <c r="AA131" s="169"/>
      <c r="AB131" s="97">
        <f>SUM(AB68:AB130)-AB130</f>
        <v>358942.36</v>
      </c>
      <c r="AC131" s="97">
        <f t="shared" ref="AC131:AD131" si="0">SUM(AC68:AC130)-AC130</f>
        <v>103113.97000000003</v>
      </c>
      <c r="AD131" s="97">
        <f t="shared" si="0"/>
        <v>255828.39</v>
      </c>
      <c r="AE131" s="50"/>
      <c r="AF131" s="50"/>
    </row>
    <row r="132" spans="2:32" ht="11.45" customHeight="1" x14ac:dyDescent="0.2">
      <c r="B132" s="35">
        <v>1</v>
      </c>
      <c r="C132" s="164" t="s">
        <v>267</v>
      </c>
      <c r="D132" s="164"/>
      <c r="E132" s="164"/>
      <c r="F132" s="164"/>
      <c r="G132" s="164"/>
      <c r="H132" s="164"/>
      <c r="I132" s="164"/>
      <c r="J132" s="164"/>
      <c r="K132" s="165" t="s">
        <v>268</v>
      </c>
      <c r="L132" s="165"/>
      <c r="M132" s="165"/>
      <c r="N132" s="164" t="s">
        <v>269</v>
      </c>
      <c r="O132" s="164"/>
      <c r="P132" s="164"/>
      <c r="Q132" s="164"/>
      <c r="R132" s="164"/>
      <c r="S132" s="164"/>
      <c r="T132" s="164"/>
      <c r="U132" s="164"/>
      <c r="V132" s="36" t="s">
        <v>20</v>
      </c>
      <c r="W132" s="37"/>
      <c r="X132" s="166"/>
      <c r="Y132" s="166"/>
      <c r="Z132" s="38"/>
      <c r="AA132" s="39">
        <v>1</v>
      </c>
      <c r="AB132" s="40">
        <v>20450</v>
      </c>
      <c r="AC132" s="40">
        <v>3567.47</v>
      </c>
      <c r="AD132" s="40">
        <v>16882.53</v>
      </c>
      <c r="AE132" s="41">
        <v>15</v>
      </c>
      <c r="AF132" s="42"/>
    </row>
    <row r="133" spans="2:32" ht="11.45" customHeight="1" x14ac:dyDescent="0.2">
      <c r="B133" s="35">
        <v>2</v>
      </c>
      <c r="C133" s="164" t="s">
        <v>270</v>
      </c>
      <c r="D133" s="164"/>
      <c r="E133" s="164"/>
      <c r="F133" s="164"/>
      <c r="G133" s="164"/>
      <c r="H133" s="164"/>
      <c r="I133" s="164"/>
      <c r="J133" s="164"/>
      <c r="K133" s="165" t="s">
        <v>27</v>
      </c>
      <c r="L133" s="165"/>
      <c r="M133" s="165"/>
      <c r="N133" s="164" t="s">
        <v>271</v>
      </c>
      <c r="O133" s="164"/>
      <c r="P133" s="164"/>
      <c r="Q133" s="164"/>
      <c r="R133" s="164"/>
      <c r="S133" s="164"/>
      <c r="T133" s="164"/>
      <c r="U133" s="164"/>
      <c r="V133" s="36" t="s">
        <v>20</v>
      </c>
      <c r="W133" s="37"/>
      <c r="X133" s="166"/>
      <c r="Y133" s="166"/>
      <c r="Z133" s="38"/>
      <c r="AA133" s="39">
        <v>1</v>
      </c>
      <c r="AB133" s="40">
        <v>36075</v>
      </c>
      <c r="AC133" s="40">
        <v>21660.01</v>
      </c>
      <c r="AD133" s="40">
        <v>14414.99</v>
      </c>
      <c r="AE133" s="41">
        <v>10</v>
      </c>
      <c r="AF133" s="42"/>
    </row>
    <row r="134" spans="2:32" ht="11.45" customHeight="1" x14ac:dyDescent="0.2">
      <c r="B134" s="35">
        <v>3</v>
      </c>
      <c r="C134" s="164" t="s">
        <v>272</v>
      </c>
      <c r="D134" s="164"/>
      <c r="E134" s="164"/>
      <c r="F134" s="164"/>
      <c r="G134" s="164"/>
      <c r="H134" s="164"/>
      <c r="I134" s="164"/>
      <c r="J134" s="164"/>
      <c r="K134" s="165" t="s">
        <v>27</v>
      </c>
      <c r="L134" s="165"/>
      <c r="M134" s="165"/>
      <c r="N134" s="164" t="s">
        <v>273</v>
      </c>
      <c r="O134" s="164"/>
      <c r="P134" s="164"/>
      <c r="Q134" s="164"/>
      <c r="R134" s="164"/>
      <c r="S134" s="164"/>
      <c r="T134" s="164"/>
      <c r="U134" s="164"/>
      <c r="V134" s="36" t="s">
        <v>20</v>
      </c>
      <c r="W134" s="37"/>
      <c r="X134" s="166"/>
      <c r="Y134" s="166"/>
      <c r="Z134" s="38"/>
      <c r="AA134" s="39">
        <v>1</v>
      </c>
      <c r="AB134" s="40">
        <v>28000</v>
      </c>
      <c r="AC134" s="40">
        <v>15448.21</v>
      </c>
      <c r="AD134" s="40">
        <v>12551.79</v>
      </c>
      <c r="AE134" s="41">
        <v>10</v>
      </c>
      <c r="AF134" s="42"/>
    </row>
    <row r="135" spans="2:32" ht="11.45" customHeight="1" x14ac:dyDescent="0.2">
      <c r="B135" s="35">
        <v>4</v>
      </c>
      <c r="C135" s="164" t="s">
        <v>274</v>
      </c>
      <c r="D135" s="164"/>
      <c r="E135" s="164"/>
      <c r="F135" s="164"/>
      <c r="G135" s="164"/>
      <c r="H135" s="164"/>
      <c r="I135" s="164"/>
      <c r="J135" s="164"/>
      <c r="K135" s="165" t="s">
        <v>27</v>
      </c>
      <c r="L135" s="165"/>
      <c r="M135" s="165"/>
      <c r="N135" s="164" t="s">
        <v>275</v>
      </c>
      <c r="O135" s="164"/>
      <c r="P135" s="164"/>
      <c r="Q135" s="164"/>
      <c r="R135" s="164"/>
      <c r="S135" s="164"/>
      <c r="T135" s="164"/>
      <c r="U135" s="164"/>
      <c r="V135" s="36" t="s">
        <v>20</v>
      </c>
      <c r="W135" s="37"/>
      <c r="X135" s="166"/>
      <c r="Y135" s="166"/>
      <c r="Z135" s="38"/>
      <c r="AA135" s="39">
        <v>1</v>
      </c>
      <c r="AB135" s="40">
        <v>87413.04</v>
      </c>
      <c r="AC135" s="40">
        <v>47616.58</v>
      </c>
      <c r="AD135" s="40">
        <v>39796.46</v>
      </c>
      <c r="AE135" s="41">
        <v>10</v>
      </c>
      <c r="AF135" s="42"/>
    </row>
    <row r="136" spans="2:32" ht="11.45" customHeight="1" x14ac:dyDescent="0.2">
      <c r="B136" s="35">
        <v>5</v>
      </c>
      <c r="C136" s="164" t="s">
        <v>276</v>
      </c>
      <c r="D136" s="164"/>
      <c r="E136" s="164"/>
      <c r="F136" s="164"/>
      <c r="G136" s="164"/>
      <c r="H136" s="164"/>
      <c r="I136" s="164"/>
      <c r="J136" s="164"/>
      <c r="K136" s="170">
        <v>43952</v>
      </c>
      <c r="L136" s="165"/>
      <c r="M136" s="165"/>
      <c r="N136" s="164" t="s">
        <v>277</v>
      </c>
      <c r="O136" s="164"/>
      <c r="P136" s="164"/>
      <c r="Q136" s="164"/>
      <c r="R136" s="164"/>
      <c r="S136" s="164"/>
      <c r="T136" s="164" t="s">
        <v>278</v>
      </c>
      <c r="U136" s="164"/>
      <c r="V136" s="36" t="s">
        <v>20</v>
      </c>
      <c r="W136" s="37"/>
      <c r="X136" s="166"/>
      <c r="Y136" s="166"/>
      <c r="Z136" s="38"/>
      <c r="AA136" s="39">
        <v>1</v>
      </c>
      <c r="AB136" s="43">
        <v>38336.699999999997</v>
      </c>
      <c r="AC136" s="37">
        <v>1887.48</v>
      </c>
      <c r="AD136" s="43">
        <f>AB136-AC136</f>
        <v>36449.219999999994</v>
      </c>
      <c r="AE136" s="38">
        <v>10</v>
      </c>
      <c r="AF136" s="42"/>
    </row>
    <row r="137" spans="2:32" ht="11.45" customHeight="1" x14ac:dyDescent="0.2">
      <c r="B137" s="44" t="s">
        <v>142</v>
      </c>
      <c r="C137" s="171" t="s">
        <v>143</v>
      </c>
      <c r="D137" s="171"/>
      <c r="E137" s="171"/>
      <c r="F137" s="171"/>
      <c r="G137" s="171"/>
      <c r="H137" s="171"/>
      <c r="I137" s="171"/>
      <c r="J137" s="171"/>
      <c r="K137" s="171" t="s">
        <v>143</v>
      </c>
      <c r="L137" s="171"/>
      <c r="M137" s="171"/>
      <c r="N137" s="171" t="s">
        <v>143</v>
      </c>
      <c r="O137" s="171"/>
      <c r="P137" s="171"/>
      <c r="Q137" s="171" t="s">
        <v>143</v>
      </c>
      <c r="R137" s="171"/>
      <c r="S137" s="171"/>
      <c r="T137" s="171" t="s">
        <v>143</v>
      </c>
      <c r="U137" s="171"/>
      <c r="V137" s="45" t="s">
        <v>143</v>
      </c>
      <c r="W137" s="46"/>
      <c r="X137" s="172"/>
      <c r="Y137" s="172"/>
      <c r="Z137" s="45"/>
      <c r="AA137" s="47">
        <v>5</v>
      </c>
      <c r="AB137" s="48">
        <f>172525.39+37749.35</f>
        <v>210274.74000000002</v>
      </c>
      <c r="AC137" s="48">
        <f>AC132+AC133+AC134+AC135+AC136</f>
        <v>90179.75</v>
      </c>
      <c r="AD137" s="48">
        <f>AD132+AD133+AD134+AD135+AD136</f>
        <v>120094.98999999999</v>
      </c>
      <c r="AE137" s="45"/>
      <c r="AF137" s="49" t="s">
        <v>143</v>
      </c>
    </row>
    <row r="138" spans="2:32" ht="22.5" customHeight="1" x14ac:dyDescent="0.2">
      <c r="B138" s="44"/>
      <c r="C138" s="173" t="s">
        <v>438</v>
      </c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  <c r="R138" s="174"/>
      <c r="S138" s="174"/>
      <c r="T138" s="174"/>
      <c r="U138" s="175"/>
      <c r="V138" s="45"/>
      <c r="W138" s="46"/>
      <c r="X138" s="46"/>
      <c r="Y138" s="46"/>
      <c r="Z138" s="45"/>
      <c r="AA138" s="47"/>
      <c r="AB138" s="48"/>
      <c r="AC138" s="48"/>
      <c r="AD138" s="48"/>
      <c r="AE138" s="45"/>
      <c r="AF138" s="49"/>
    </row>
    <row r="139" spans="2:32" ht="11.45" customHeight="1" x14ac:dyDescent="0.2">
      <c r="B139" s="35">
        <v>1</v>
      </c>
      <c r="C139" s="164" t="s">
        <v>279</v>
      </c>
      <c r="D139" s="164"/>
      <c r="E139" s="164"/>
      <c r="F139" s="164"/>
      <c r="G139" s="164"/>
      <c r="H139" s="164"/>
      <c r="I139" s="164"/>
      <c r="J139" s="164"/>
      <c r="K139" s="165" t="s">
        <v>280</v>
      </c>
      <c r="L139" s="165"/>
      <c r="M139" s="165"/>
      <c r="N139" s="164" t="s">
        <v>281</v>
      </c>
      <c r="O139" s="164"/>
      <c r="P139" s="164"/>
      <c r="Q139" s="164"/>
      <c r="R139" s="164"/>
      <c r="S139" s="164"/>
      <c r="T139" s="164"/>
      <c r="U139" s="164"/>
      <c r="V139" s="36" t="s">
        <v>150</v>
      </c>
      <c r="W139" s="37"/>
      <c r="X139" s="166"/>
      <c r="Y139" s="166"/>
      <c r="Z139" s="38"/>
      <c r="AA139" s="39">
        <v>2</v>
      </c>
      <c r="AB139" s="40">
        <v>2728.01</v>
      </c>
      <c r="AC139" s="43">
        <v>68.22</v>
      </c>
      <c r="AD139" s="40">
        <v>2659.79</v>
      </c>
      <c r="AE139" s="41">
        <v>10</v>
      </c>
      <c r="AF139" s="42"/>
    </row>
    <row r="140" spans="2:32" ht="11.45" customHeight="1" x14ac:dyDescent="0.2">
      <c r="B140" s="35">
        <v>2</v>
      </c>
      <c r="C140" s="164" t="s">
        <v>282</v>
      </c>
      <c r="D140" s="164"/>
      <c r="E140" s="164"/>
      <c r="F140" s="164"/>
      <c r="G140" s="164"/>
      <c r="H140" s="164"/>
      <c r="I140" s="164"/>
      <c r="J140" s="164"/>
      <c r="K140" s="165" t="s">
        <v>27</v>
      </c>
      <c r="L140" s="165"/>
      <c r="M140" s="165"/>
      <c r="N140" s="164" t="s">
        <v>283</v>
      </c>
      <c r="O140" s="164"/>
      <c r="P140" s="164"/>
      <c r="Q140" s="164"/>
      <c r="R140" s="164"/>
      <c r="S140" s="164"/>
      <c r="T140" s="164"/>
      <c r="U140" s="164"/>
      <c r="V140" s="36" t="s">
        <v>150</v>
      </c>
      <c r="W140" s="37"/>
      <c r="X140" s="166"/>
      <c r="Y140" s="166"/>
      <c r="Z140" s="38"/>
      <c r="AA140" s="39">
        <v>1</v>
      </c>
      <c r="AB140" s="40">
        <v>1000</v>
      </c>
      <c r="AC140" s="40">
        <v>1000</v>
      </c>
      <c r="AD140" s="37"/>
      <c r="AE140" s="41">
        <v>5</v>
      </c>
      <c r="AF140" s="42"/>
    </row>
    <row r="141" spans="2:32" ht="11.45" customHeight="1" x14ac:dyDescent="0.2">
      <c r="B141" s="35">
        <v>3</v>
      </c>
      <c r="C141" s="164" t="s">
        <v>284</v>
      </c>
      <c r="D141" s="164"/>
      <c r="E141" s="164"/>
      <c r="F141" s="164"/>
      <c r="G141" s="164"/>
      <c r="H141" s="164"/>
      <c r="I141" s="164"/>
      <c r="J141" s="164"/>
      <c r="K141" s="165" t="s">
        <v>187</v>
      </c>
      <c r="L141" s="165"/>
      <c r="M141" s="165"/>
      <c r="N141" s="164" t="s">
        <v>285</v>
      </c>
      <c r="O141" s="164"/>
      <c r="P141" s="164"/>
      <c r="Q141" s="164"/>
      <c r="R141" s="164"/>
      <c r="S141" s="164"/>
      <c r="T141" s="164"/>
      <c r="U141" s="164"/>
      <c r="V141" s="36" t="s">
        <v>150</v>
      </c>
      <c r="W141" s="37"/>
      <c r="X141" s="166"/>
      <c r="Y141" s="166"/>
      <c r="Z141" s="38"/>
      <c r="AA141" s="39">
        <v>1</v>
      </c>
      <c r="AB141" s="40">
        <v>2670</v>
      </c>
      <c r="AC141" s="43">
        <v>534</v>
      </c>
      <c r="AD141" s="40">
        <v>2136</v>
      </c>
      <c r="AE141" s="41">
        <v>5</v>
      </c>
      <c r="AF141" s="42"/>
    </row>
    <row r="142" spans="2:32" ht="11.45" customHeight="1" x14ac:dyDescent="0.2">
      <c r="B142" s="35">
        <v>4</v>
      </c>
      <c r="C142" s="164" t="s">
        <v>286</v>
      </c>
      <c r="D142" s="164"/>
      <c r="E142" s="164"/>
      <c r="F142" s="164"/>
      <c r="G142" s="164"/>
      <c r="H142" s="164"/>
      <c r="I142" s="164"/>
      <c r="J142" s="164"/>
      <c r="K142" s="165" t="s">
        <v>268</v>
      </c>
      <c r="L142" s="165"/>
      <c r="M142" s="165"/>
      <c r="N142" s="164" t="s">
        <v>287</v>
      </c>
      <c r="O142" s="164"/>
      <c r="P142" s="164"/>
      <c r="Q142" s="164"/>
      <c r="R142" s="164"/>
      <c r="S142" s="164"/>
      <c r="T142" s="164"/>
      <c r="U142" s="164"/>
      <c r="V142" s="36" t="s">
        <v>150</v>
      </c>
      <c r="W142" s="37"/>
      <c r="X142" s="166"/>
      <c r="Y142" s="166"/>
      <c r="Z142" s="38"/>
      <c r="AA142" s="39">
        <v>1</v>
      </c>
      <c r="AB142" s="43">
        <v>869</v>
      </c>
      <c r="AC142" s="43">
        <v>869</v>
      </c>
      <c r="AD142" s="37"/>
      <c r="AE142" s="41">
        <v>10</v>
      </c>
      <c r="AF142" s="42"/>
    </row>
    <row r="143" spans="2:32" ht="11.45" customHeight="1" x14ac:dyDescent="0.2">
      <c r="B143" s="35">
        <v>5</v>
      </c>
      <c r="C143" s="164" t="s">
        <v>288</v>
      </c>
      <c r="D143" s="164"/>
      <c r="E143" s="164"/>
      <c r="F143" s="164"/>
      <c r="G143" s="164"/>
      <c r="H143" s="164"/>
      <c r="I143" s="164"/>
      <c r="J143" s="164"/>
      <c r="K143" s="165" t="s">
        <v>289</v>
      </c>
      <c r="L143" s="165"/>
      <c r="M143" s="165"/>
      <c r="N143" s="164" t="s">
        <v>290</v>
      </c>
      <c r="O143" s="164"/>
      <c r="P143" s="164"/>
      <c r="Q143" s="164"/>
      <c r="R143" s="164"/>
      <c r="S143" s="164"/>
      <c r="T143" s="164"/>
      <c r="U143" s="164"/>
      <c r="V143" s="36" t="s">
        <v>150</v>
      </c>
      <c r="W143" s="37"/>
      <c r="X143" s="166"/>
      <c r="Y143" s="166"/>
      <c r="Z143" s="38"/>
      <c r="AA143" s="39">
        <v>1</v>
      </c>
      <c r="AB143" s="40">
        <v>1220</v>
      </c>
      <c r="AC143" s="43">
        <v>81.319999999999993</v>
      </c>
      <c r="AD143" s="40">
        <v>1138.68</v>
      </c>
      <c r="AE143" s="41">
        <v>5</v>
      </c>
      <c r="AF143" s="42"/>
    </row>
    <row r="144" spans="2:32" ht="11.45" customHeight="1" x14ac:dyDescent="0.2">
      <c r="B144" s="35">
        <v>6</v>
      </c>
      <c r="C144" s="164" t="s">
        <v>291</v>
      </c>
      <c r="D144" s="164"/>
      <c r="E144" s="164"/>
      <c r="F144" s="164"/>
      <c r="G144" s="164"/>
      <c r="H144" s="164"/>
      <c r="I144" s="164"/>
      <c r="J144" s="164"/>
      <c r="K144" s="165" t="s">
        <v>292</v>
      </c>
      <c r="L144" s="165"/>
      <c r="M144" s="165"/>
      <c r="N144" s="164" t="s">
        <v>293</v>
      </c>
      <c r="O144" s="164"/>
      <c r="P144" s="164"/>
      <c r="Q144" s="164"/>
      <c r="R144" s="164"/>
      <c r="S144" s="164"/>
      <c r="T144" s="164"/>
      <c r="U144" s="164"/>
      <c r="V144" s="36" t="s">
        <v>150</v>
      </c>
      <c r="W144" s="37"/>
      <c r="X144" s="166"/>
      <c r="Y144" s="166"/>
      <c r="Z144" s="38"/>
      <c r="AA144" s="39">
        <v>1</v>
      </c>
      <c r="AB144" s="40">
        <v>1921.2</v>
      </c>
      <c r="AC144" s="37"/>
      <c r="AD144" s="40">
        <v>1921.2</v>
      </c>
      <c r="AE144" s="41">
        <v>5</v>
      </c>
      <c r="AF144" s="42"/>
    </row>
    <row r="145" spans="2:32" ht="11.45" customHeight="1" x14ac:dyDescent="0.2">
      <c r="B145" s="35">
        <v>7</v>
      </c>
      <c r="C145" s="164" t="s">
        <v>294</v>
      </c>
      <c r="D145" s="164"/>
      <c r="E145" s="164"/>
      <c r="F145" s="164"/>
      <c r="G145" s="164"/>
      <c r="H145" s="164"/>
      <c r="I145" s="164"/>
      <c r="J145" s="164"/>
      <c r="K145" s="165"/>
      <c r="L145" s="165"/>
      <c r="M145" s="165"/>
      <c r="N145" s="164" t="s">
        <v>295</v>
      </c>
      <c r="O145" s="164"/>
      <c r="P145" s="164"/>
      <c r="Q145" s="164"/>
      <c r="R145" s="164"/>
      <c r="S145" s="164"/>
      <c r="T145" s="164"/>
      <c r="U145" s="164"/>
      <c r="V145" s="36" t="s">
        <v>150</v>
      </c>
      <c r="W145" s="37"/>
      <c r="X145" s="166"/>
      <c r="Y145" s="166"/>
      <c r="Z145" s="38"/>
      <c r="AA145" s="39">
        <v>2</v>
      </c>
      <c r="AB145" s="43">
        <v>696</v>
      </c>
      <c r="AC145" s="43">
        <v>11.6</v>
      </c>
      <c r="AD145" s="43">
        <v>684.4</v>
      </c>
      <c r="AE145" s="38"/>
      <c r="AF145" s="42"/>
    </row>
    <row r="146" spans="2:32" ht="11.45" customHeight="1" x14ac:dyDescent="0.2">
      <c r="B146" s="35">
        <v>8</v>
      </c>
      <c r="C146" s="164" t="s">
        <v>296</v>
      </c>
      <c r="D146" s="164"/>
      <c r="E146" s="164"/>
      <c r="F146" s="164"/>
      <c r="G146" s="164"/>
      <c r="H146" s="164"/>
      <c r="I146" s="164"/>
      <c r="J146" s="164"/>
      <c r="K146" s="165" t="s">
        <v>187</v>
      </c>
      <c r="L146" s="165"/>
      <c r="M146" s="165"/>
      <c r="N146" s="164" t="s">
        <v>297</v>
      </c>
      <c r="O146" s="164"/>
      <c r="P146" s="164"/>
      <c r="Q146" s="164"/>
      <c r="R146" s="164"/>
      <c r="S146" s="164"/>
      <c r="T146" s="164"/>
      <c r="U146" s="164"/>
      <c r="V146" s="36" t="s">
        <v>150</v>
      </c>
      <c r="W146" s="37"/>
      <c r="X146" s="166"/>
      <c r="Y146" s="166"/>
      <c r="Z146" s="38"/>
      <c r="AA146" s="39">
        <v>1</v>
      </c>
      <c r="AB146" s="43">
        <v>84</v>
      </c>
      <c r="AC146" s="43">
        <v>33.6</v>
      </c>
      <c r="AD146" s="43">
        <v>50.4</v>
      </c>
      <c r="AE146" s="41">
        <v>5</v>
      </c>
      <c r="AF146" s="42"/>
    </row>
    <row r="147" spans="2:32" ht="11.45" customHeight="1" x14ac:dyDescent="0.2">
      <c r="B147" s="35">
        <v>9</v>
      </c>
      <c r="C147" s="164" t="s">
        <v>298</v>
      </c>
      <c r="D147" s="164"/>
      <c r="E147" s="164"/>
      <c r="F147" s="164"/>
      <c r="G147" s="164"/>
      <c r="H147" s="164"/>
      <c r="I147" s="164"/>
      <c r="J147" s="164"/>
      <c r="K147" s="165" t="s">
        <v>187</v>
      </c>
      <c r="L147" s="165"/>
      <c r="M147" s="165"/>
      <c r="N147" s="164" t="s">
        <v>299</v>
      </c>
      <c r="O147" s="164"/>
      <c r="P147" s="164"/>
      <c r="Q147" s="164"/>
      <c r="R147" s="164"/>
      <c r="S147" s="164"/>
      <c r="T147" s="164"/>
      <c r="U147" s="164"/>
      <c r="V147" s="36" t="s">
        <v>150</v>
      </c>
      <c r="W147" s="37"/>
      <c r="X147" s="166"/>
      <c r="Y147" s="166"/>
      <c r="Z147" s="38"/>
      <c r="AA147" s="39">
        <v>1</v>
      </c>
      <c r="AB147" s="43">
        <v>84</v>
      </c>
      <c r="AC147" s="43">
        <v>33.6</v>
      </c>
      <c r="AD147" s="43">
        <v>50.4</v>
      </c>
      <c r="AE147" s="41">
        <v>5</v>
      </c>
      <c r="AF147" s="42"/>
    </row>
    <row r="148" spans="2:32" ht="11.45" customHeight="1" x14ac:dyDescent="0.2">
      <c r="B148" s="35">
        <v>10</v>
      </c>
      <c r="C148" s="164" t="s">
        <v>300</v>
      </c>
      <c r="D148" s="164"/>
      <c r="E148" s="164"/>
      <c r="F148" s="164"/>
      <c r="G148" s="164"/>
      <c r="H148" s="164"/>
      <c r="I148" s="164"/>
      <c r="J148" s="164"/>
      <c r="K148" s="165" t="s">
        <v>187</v>
      </c>
      <c r="L148" s="165"/>
      <c r="M148" s="165"/>
      <c r="N148" s="164" t="s">
        <v>301</v>
      </c>
      <c r="O148" s="164"/>
      <c r="P148" s="164"/>
      <c r="Q148" s="164"/>
      <c r="R148" s="164"/>
      <c r="S148" s="164"/>
      <c r="T148" s="164"/>
      <c r="U148" s="164"/>
      <c r="V148" s="36" t="s">
        <v>150</v>
      </c>
      <c r="W148" s="37"/>
      <c r="X148" s="166"/>
      <c r="Y148" s="166"/>
      <c r="Z148" s="38"/>
      <c r="AA148" s="39">
        <v>1</v>
      </c>
      <c r="AB148" s="40">
        <v>3416.51</v>
      </c>
      <c r="AC148" s="43">
        <v>341.76</v>
      </c>
      <c r="AD148" s="40">
        <v>3074.75</v>
      </c>
      <c r="AE148" s="41">
        <v>20</v>
      </c>
      <c r="AF148" s="42"/>
    </row>
    <row r="149" spans="2:32" ht="11.45" customHeight="1" x14ac:dyDescent="0.2">
      <c r="B149" s="35">
        <v>11</v>
      </c>
      <c r="C149" s="164" t="s">
        <v>302</v>
      </c>
      <c r="D149" s="164"/>
      <c r="E149" s="164"/>
      <c r="F149" s="164"/>
      <c r="G149" s="164"/>
      <c r="H149" s="164"/>
      <c r="I149" s="164"/>
      <c r="J149" s="164"/>
      <c r="K149" s="165"/>
      <c r="L149" s="165"/>
      <c r="M149" s="165"/>
      <c r="N149" s="164" t="s">
        <v>303</v>
      </c>
      <c r="O149" s="164"/>
      <c r="P149" s="164"/>
      <c r="Q149" s="164"/>
      <c r="R149" s="164"/>
      <c r="S149" s="164"/>
      <c r="T149" s="164"/>
      <c r="U149" s="164"/>
      <c r="V149" s="36" t="s">
        <v>150</v>
      </c>
      <c r="W149" s="37"/>
      <c r="X149" s="166"/>
      <c r="Y149" s="166"/>
      <c r="Z149" s="38"/>
      <c r="AA149" s="39">
        <v>6</v>
      </c>
      <c r="AB149" s="43">
        <v>96</v>
      </c>
      <c r="AC149" s="37"/>
      <c r="AD149" s="43">
        <v>96</v>
      </c>
      <c r="AE149" s="38"/>
      <c r="AF149" s="42"/>
    </row>
    <row r="150" spans="2:32" ht="11.45" customHeight="1" x14ac:dyDescent="0.2">
      <c r="B150" s="35">
        <v>12</v>
      </c>
      <c r="C150" s="164" t="s">
        <v>304</v>
      </c>
      <c r="D150" s="164"/>
      <c r="E150" s="164"/>
      <c r="F150" s="164"/>
      <c r="G150" s="164"/>
      <c r="H150" s="164"/>
      <c r="I150" s="164"/>
      <c r="J150" s="164"/>
      <c r="K150" s="165" t="s">
        <v>29</v>
      </c>
      <c r="L150" s="165"/>
      <c r="M150" s="165"/>
      <c r="N150" s="164" t="s">
        <v>305</v>
      </c>
      <c r="O150" s="164"/>
      <c r="P150" s="164"/>
      <c r="Q150" s="164"/>
      <c r="R150" s="164"/>
      <c r="S150" s="164"/>
      <c r="T150" s="164"/>
      <c r="U150" s="164"/>
      <c r="V150" s="36" t="s">
        <v>150</v>
      </c>
      <c r="W150" s="37"/>
      <c r="X150" s="166"/>
      <c r="Y150" s="166"/>
      <c r="Z150" s="38"/>
      <c r="AA150" s="39">
        <v>1</v>
      </c>
      <c r="AB150" s="40">
        <v>5900</v>
      </c>
      <c r="AC150" s="40">
        <v>5274.08</v>
      </c>
      <c r="AD150" s="43">
        <v>625.91999999999996</v>
      </c>
      <c r="AE150" s="41">
        <v>10</v>
      </c>
      <c r="AF150" s="42"/>
    </row>
    <row r="151" spans="2:32" ht="11.45" customHeight="1" x14ac:dyDescent="0.2">
      <c r="B151" s="35">
        <v>13</v>
      </c>
      <c r="C151" s="164" t="s">
        <v>304</v>
      </c>
      <c r="D151" s="164"/>
      <c r="E151" s="164"/>
      <c r="F151" s="164"/>
      <c r="G151" s="164"/>
      <c r="H151" s="164"/>
      <c r="I151" s="164"/>
      <c r="J151" s="164"/>
      <c r="K151" s="165" t="s">
        <v>29</v>
      </c>
      <c r="L151" s="165"/>
      <c r="M151" s="165"/>
      <c r="N151" s="164" t="s">
        <v>306</v>
      </c>
      <c r="O151" s="164"/>
      <c r="P151" s="164"/>
      <c r="Q151" s="164"/>
      <c r="R151" s="164"/>
      <c r="S151" s="164"/>
      <c r="T151" s="164"/>
      <c r="U151" s="164"/>
      <c r="V151" s="36" t="s">
        <v>150</v>
      </c>
      <c r="W151" s="37"/>
      <c r="X151" s="166"/>
      <c r="Y151" s="166"/>
      <c r="Z151" s="38"/>
      <c r="AA151" s="39">
        <v>1</v>
      </c>
      <c r="AB151" s="40">
        <v>5900</v>
      </c>
      <c r="AC151" s="40">
        <v>4670.08</v>
      </c>
      <c r="AD151" s="40">
        <v>1229.92</v>
      </c>
      <c r="AE151" s="41">
        <v>10</v>
      </c>
      <c r="AF151" s="42"/>
    </row>
    <row r="152" spans="2:32" ht="11.45" customHeight="1" x14ac:dyDescent="0.2">
      <c r="B152" s="35">
        <v>14</v>
      </c>
      <c r="C152" s="164" t="s">
        <v>307</v>
      </c>
      <c r="D152" s="164"/>
      <c r="E152" s="164"/>
      <c r="F152" s="164"/>
      <c r="G152" s="164"/>
      <c r="H152" s="164"/>
      <c r="I152" s="164"/>
      <c r="J152" s="164"/>
      <c r="K152" s="165" t="s">
        <v>187</v>
      </c>
      <c r="L152" s="165"/>
      <c r="M152" s="165"/>
      <c r="N152" s="164" t="s">
        <v>308</v>
      </c>
      <c r="O152" s="164"/>
      <c r="P152" s="164"/>
      <c r="Q152" s="164"/>
      <c r="R152" s="164"/>
      <c r="S152" s="164"/>
      <c r="T152" s="164"/>
      <c r="U152" s="164"/>
      <c r="V152" s="36" t="s">
        <v>150</v>
      </c>
      <c r="W152" s="37"/>
      <c r="X152" s="166"/>
      <c r="Y152" s="166"/>
      <c r="Z152" s="38"/>
      <c r="AA152" s="39">
        <v>3</v>
      </c>
      <c r="AB152" s="40">
        <v>2850</v>
      </c>
      <c r="AC152" s="40">
        <v>1282.23</v>
      </c>
      <c r="AD152" s="40">
        <v>1567.77</v>
      </c>
      <c r="AE152" s="41">
        <v>5</v>
      </c>
      <c r="AF152" s="42"/>
    </row>
    <row r="153" spans="2:32" ht="11.45" customHeight="1" x14ac:dyDescent="0.2">
      <c r="B153" s="35">
        <v>15</v>
      </c>
      <c r="C153" s="164" t="s">
        <v>309</v>
      </c>
      <c r="D153" s="164"/>
      <c r="E153" s="164"/>
      <c r="F153" s="164"/>
      <c r="G153" s="164"/>
      <c r="H153" s="164"/>
      <c r="I153" s="164"/>
      <c r="J153" s="164"/>
      <c r="K153" s="165" t="s">
        <v>29</v>
      </c>
      <c r="L153" s="165"/>
      <c r="M153" s="165"/>
      <c r="N153" s="164" t="s">
        <v>310</v>
      </c>
      <c r="O153" s="164"/>
      <c r="P153" s="164"/>
      <c r="Q153" s="164"/>
      <c r="R153" s="164"/>
      <c r="S153" s="164"/>
      <c r="T153" s="164"/>
      <c r="U153" s="164"/>
      <c r="V153" s="36" t="s">
        <v>150</v>
      </c>
      <c r="W153" s="37"/>
      <c r="X153" s="166"/>
      <c r="Y153" s="166"/>
      <c r="Z153" s="38"/>
      <c r="AA153" s="39">
        <v>1</v>
      </c>
      <c r="AB153" s="40">
        <v>12055.43</v>
      </c>
      <c r="AC153" s="40">
        <v>6896.63</v>
      </c>
      <c r="AD153" s="40">
        <v>5158.8</v>
      </c>
      <c r="AE153" s="41">
        <v>10</v>
      </c>
      <c r="AF153" s="42"/>
    </row>
    <row r="154" spans="2:32" ht="11.45" customHeight="1" x14ac:dyDescent="0.2">
      <c r="B154" s="35">
        <v>16</v>
      </c>
      <c r="C154" s="164" t="s">
        <v>311</v>
      </c>
      <c r="D154" s="164"/>
      <c r="E154" s="164"/>
      <c r="F154" s="164"/>
      <c r="G154" s="164"/>
      <c r="H154" s="164"/>
      <c r="I154" s="164"/>
      <c r="J154" s="164"/>
      <c r="K154" s="165" t="s">
        <v>29</v>
      </c>
      <c r="L154" s="165"/>
      <c r="M154" s="165"/>
      <c r="N154" s="164" t="s">
        <v>312</v>
      </c>
      <c r="O154" s="164"/>
      <c r="P154" s="164"/>
      <c r="Q154" s="164"/>
      <c r="R154" s="164"/>
      <c r="S154" s="164"/>
      <c r="T154" s="164"/>
      <c r="U154" s="164"/>
      <c r="V154" s="36" t="s">
        <v>150</v>
      </c>
      <c r="W154" s="37"/>
      <c r="X154" s="166"/>
      <c r="Y154" s="166"/>
      <c r="Z154" s="38"/>
      <c r="AA154" s="39">
        <v>1</v>
      </c>
      <c r="AB154" s="40">
        <v>2744</v>
      </c>
      <c r="AC154" s="40">
        <v>1626.88</v>
      </c>
      <c r="AD154" s="40">
        <v>1117.1199999999999</v>
      </c>
      <c r="AE154" s="41">
        <v>10</v>
      </c>
      <c r="AF154" s="42"/>
    </row>
    <row r="155" spans="2:32" ht="11.45" customHeight="1" x14ac:dyDescent="0.2">
      <c r="B155" s="35">
        <v>17</v>
      </c>
      <c r="C155" s="164" t="s">
        <v>311</v>
      </c>
      <c r="D155" s="164"/>
      <c r="E155" s="164"/>
      <c r="F155" s="164"/>
      <c r="G155" s="164"/>
      <c r="H155" s="164"/>
      <c r="I155" s="164"/>
      <c r="J155" s="164"/>
      <c r="K155" s="165" t="s">
        <v>29</v>
      </c>
      <c r="L155" s="165"/>
      <c r="M155" s="165"/>
      <c r="N155" s="164" t="s">
        <v>313</v>
      </c>
      <c r="O155" s="164"/>
      <c r="P155" s="164"/>
      <c r="Q155" s="164"/>
      <c r="R155" s="164"/>
      <c r="S155" s="164"/>
      <c r="T155" s="164"/>
      <c r="U155" s="164"/>
      <c r="V155" s="36" t="s">
        <v>150</v>
      </c>
      <c r="W155" s="37"/>
      <c r="X155" s="166"/>
      <c r="Y155" s="166"/>
      <c r="Z155" s="38"/>
      <c r="AA155" s="39">
        <v>1</v>
      </c>
      <c r="AB155" s="40">
        <v>2744</v>
      </c>
      <c r="AC155" s="40">
        <v>1682.88</v>
      </c>
      <c r="AD155" s="40">
        <v>1061.1199999999999</v>
      </c>
      <c r="AE155" s="41">
        <v>10</v>
      </c>
      <c r="AF155" s="42"/>
    </row>
    <row r="156" spans="2:32" ht="11.45" customHeight="1" x14ac:dyDescent="0.2">
      <c r="B156" s="35">
        <v>18</v>
      </c>
      <c r="C156" s="164" t="s">
        <v>314</v>
      </c>
      <c r="D156" s="164"/>
      <c r="E156" s="164"/>
      <c r="F156" s="164"/>
      <c r="G156" s="164"/>
      <c r="H156" s="164"/>
      <c r="I156" s="164"/>
      <c r="J156" s="164"/>
      <c r="K156" s="165" t="s">
        <v>29</v>
      </c>
      <c r="L156" s="165"/>
      <c r="M156" s="165"/>
      <c r="N156" s="164" t="s">
        <v>315</v>
      </c>
      <c r="O156" s="164"/>
      <c r="P156" s="164"/>
      <c r="Q156" s="164"/>
      <c r="R156" s="164"/>
      <c r="S156" s="164"/>
      <c r="T156" s="164"/>
      <c r="U156" s="164"/>
      <c r="V156" s="36" t="s">
        <v>150</v>
      </c>
      <c r="W156" s="37"/>
      <c r="X156" s="166"/>
      <c r="Y156" s="166"/>
      <c r="Z156" s="38"/>
      <c r="AA156" s="39">
        <v>1</v>
      </c>
      <c r="AB156" s="40">
        <v>2515</v>
      </c>
      <c r="AC156" s="40">
        <v>1348.52</v>
      </c>
      <c r="AD156" s="40">
        <v>1166.48</v>
      </c>
      <c r="AE156" s="41">
        <v>10</v>
      </c>
      <c r="AF156" s="42"/>
    </row>
    <row r="157" spans="2:32" ht="11.45" customHeight="1" x14ac:dyDescent="0.2">
      <c r="B157" s="35">
        <v>19</v>
      </c>
      <c r="C157" s="164" t="s">
        <v>314</v>
      </c>
      <c r="D157" s="164"/>
      <c r="E157" s="164"/>
      <c r="F157" s="164"/>
      <c r="G157" s="164"/>
      <c r="H157" s="164"/>
      <c r="I157" s="164"/>
      <c r="J157" s="164"/>
      <c r="K157" s="165" t="s">
        <v>29</v>
      </c>
      <c r="L157" s="165"/>
      <c r="M157" s="165"/>
      <c r="N157" s="164" t="s">
        <v>316</v>
      </c>
      <c r="O157" s="164"/>
      <c r="P157" s="164"/>
      <c r="Q157" s="164"/>
      <c r="R157" s="164"/>
      <c r="S157" s="164"/>
      <c r="T157" s="164"/>
      <c r="U157" s="164"/>
      <c r="V157" s="36" t="s">
        <v>150</v>
      </c>
      <c r="W157" s="37"/>
      <c r="X157" s="166"/>
      <c r="Y157" s="166"/>
      <c r="Z157" s="38"/>
      <c r="AA157" s="39">
        <v>1</v>
      </c>
      <c r="AB157" s="40">
        <v>2515</v>
      </c>
      <c r="AC157" s="40">
        <v>2515</v>
      </c>
      <c r="AD157" s="37"/>
      <c r="AE157" s="41">
        <v>10</v>
      </c>
      <c r="AF157" s="42"/>
    </row>
    <row r="158" spans="2:32" ht="11.45" customHeight="1" x14ac:dyDescent="0.2">
      <c r="B158" s="35">
        <v>20</v>
      </c>
      <c r="C158" s="164" t="s">
        <v>291</v>
      </c>
      <c r="D158" s="164"/>
      <c r="E158" s="164"/>
      <c r="F158" s="164"/>
      <c r="G158" s="164"/>
      <c r="H158" s="164"/>
      <c r="I158" s="164"/>
      <c r="J158" s="164"/>
      <c r="K158" s="165" t="s">
        <v>317</v>
      </c>
      <c r="L158" s="165"/>
      <c r="M158" s="165"/>
      <c r="N158" s="164" t="s">
        <v>318</v>
      </c>
      <c r="O158" s="164"/>
      <c r="P158" s="164"/>
      <c r="Q158" s="164"/>
      <c r="R158" s="164"/>
      <c r="S158" s="164"/>
      <c r="T158" s="164"/>
      <c r="U158" s="164"/>
      <c r="V158" s="36" t="s">
        <v>150</v>
      </c>
      <c r="W158" s="37"/>
      <c r="X158" s="166"/>
      <c r="Y158" s="166"/>
      <c r="Z158" s="38"/>
      <c r="AA158" s="39">
        <v>1</v>
      </c>
      <c r="AB158" s="40">
        <v>1921.2</v>
      </c>
      <c r="AC158" s="37">
        <v>144.07</v>
      </c>
      <c r="AD158" s="40">
        <v>1921.2</v>
      </c>
      <c r="AE158" s="38">
        <v>10</v>
      </c>
      <c r="AF158" s="42"/>
    </row>
    <row r="159" spans="2:32" ht="11.45" customHeight="1" x14ac:dyDescent="0.2">
      <c r="B159" s="35">
        <v>21</v>
      </c>
      <c r="C159" s="164" t="s">
        <v>319</v>
      </c>
      <c r="D159" s="164"/>
      <c r="E159" s="164"/>
      <c r="F159" s="164"/>
      <c r="G159" s="164"/>
      <c r="H159" s="164"/>
      <c r="I159" s="164"/>
      <c r="J159" s="164"/>
      <c r="K159" s="165" t="s">
        <v>187</v>
      </c>
      <c r="L159" s="165"/>
      <c r="M159" s="165"/>
      <c r="N159" s="164" t="s">
        <v>320</v>
      </c>
      <c r="O159" s="164"/>
      <c r="P159" s="164"/>
      <c r="Q159" s="164"/>
      <c r="R159" s="164"/>
      <c r="S159" s="164"/>
      <c r="T159" s="164"/>
      <c r="U159" s="164"/>
      <c r="V159" s="36" t="s">
        <v>150</v>
      </c>
      <c r="W159" s="37"/>
      <c r="X159" s="166"/>
      <c r="Y159" s="166"/>
      <c r="Z159" s="38"/>
      <c r="AA159" s="39">
        <v>1</v>
      </c>
      <c r="AB159" s="43">
        <v>84</v>
      </c>
      <c r="AC159" s="43">
        <v>33.6</v>
      </c>
      <c r="AD159" s="43">
        <v>50.4</v>
      </c>
      <c r="AE159" s="41">
        <v>5</v>
      </c>
      <c r="AF159" s="42"/>
    </row>
    <row r="160" spans="2:32" ht="11.45" customHeight="1" x14ac:dyDescent="0.2">
      <c r="B160" s="35">
        <v>22</v>
      </c>
      <c r="C160" s="164" t="s">
        <v>321</v>
      </c>
      <c r="D160" s="164"/>
      <c r="E160" s="164"/>
      <c r="F160" s="164"/>
      <c r="G160" s="164"/>
      <c r="H160" s="164"/>
      <c r="I160" s="164"/>
      <c r="J160" s="164"/>
      <c r="K160" s="165" t="s">
        <v>187</v>
      </c>
      <c r="L160" s="165"/>
      <c r="M160" s="165"/>
      <c r="N160" s="164" t="s">
        <v>322</v>
      </c>
      <c r="O160" s="164"/>
      <c r="P160" s="164"/>
      <c r="Q160" s="164"/>
      <c r="R160" s="164"/>
      <c r="S160" s="164"/>
      <c r="T160" s="164"/>
      <c r="U160" s="164"/>
      <c r="V160" s="36" t="s">
        <v>150</v>
      </c>
      <c r="W160" s="37"/>
      <c r="X160" s="166"/>
      <c r="Y160" s="166"/>
      <c r="Z160" s="38"/>
      <c r="AA160" s="39">
        <v>1</v>
      </c>
      <c r="AB160" s="43">
        <v>84</v>
      </c>
      <c r="AC160" s="43">
        <v>33.6</v>
      </c>
      <c r="AD160" s="43">
        <v>50.4</v>
      </c>
      <c r="AE160" s="41">
        <v>5</v>
      </c>
      <c r="AF160" s="42"/>
    </row>
    <row r="161" spans="2:32" ht="11.45" customHeight="1" x14ac:dyDescent="0.2">
      <c r="B161" s="35">
        <v>23</v>
      </c>
      <c r="C161" s="164" t="s">
        <v>323</v>
      </c>
      <c r="D161" s="164"/>
      <c r="E161" s="164"/>
      <c r="F161" s="164"/>
      <c r="G161" s="164"/>
      <c r="H161" s="164"/>
      <c r="I161" s="164"/>
      <c r="J161" s="164"/>
      <c r="K161" s="165" t="s">
        <v>23</v>
      </c>
      <c r="L161" s="165"/>
      <c r="M161" s="165"/>
      <c r="N161" s="164" t="s">
        <v>324</v>
      </c>
      <c r="O161" s="164"/>
      <c r="P161" s="164"/>
      <c r="Q161" s="164"/>
      <c r="R161" s="164"/>
      <c r="S161" s="164"/>
      <c r="T161" s="164"/>
      <c r="U161" s="164"/>
      <c r="V161" s="36" t="s">
        <v>150</v>
      </c>
      <c r="W161" s="37"/>
      <c r="X161" s="166"/>
      <c r="Y161" s="166"/>
      <c r="Z161" s="38"/>
      <c r="AA161" s="39">
        <v>1</v>
      </c>
      <c r="AB161" s="43">
        <v>619</v>
      </c>
      <c r="AC161" s="43">
        <v>139.32</v>
      </c>
      <c r="AD161" s="43">
        <v>479.68</v>
      </c>
      <c r="AE161" s="41">
        <v>10</v>
      </c>
      <c r="AF161" s="42"/>
    </row>
    <row r="162" spans="2:32" ht="11.45" customHeight="1" x14ac:dyDescent="0.2">
      <c r="B162" s="35">
        <v>24</v>
      </c>
      <c r="C162" s="164" t="s">
        <v>325</v>
      </c>
      <c r="D162" s="164"/>
      <c r="E162" s="164"/>
      <c r="F162" s="164"/>
      <c r="G162" s="164"/>
      <c r="H162" s="164"/>
      <c r="I162" s="164"/>
      <c r="J162" s="164"/>
      <c r="K162" s="165" t="s">
        <v>187</v>
      </c>
      <c r="L162" s="165"/>
      <c r="M162" s="165"/>
      <c r="N162" s="164" t="s">
        <v>326</v>
      </c>
      <c r="O162" s="164"/>
      <c r="P162" s="164"/>
      <c r="Q162" s="164"/>
      <c r="R162" s="164"/>
      <c r="S162" s="164"/>
      <c r="T162" s="164"/>
      <c r="U162" s="164"/>
      <c r="V162" s="36" t="s">
        <v>150</v>
      </c>
      <c r="W162" s="37"/>
      <c r="X162" s="166"/>
      <c r="Y162" s="166"/>
      <c r="Z162" s="38"/>
      <c r="AA162" s="39">
        <v>1</v>
      </c>
      <c r="AB162" s="43">
        <v>234</v>
      </c>
      <c r="AC162" s="43">
        <v>93.6</v>
      </c>
      <c r="AD162" s="43">
        <v>140.4</v>
      </c>
      <c r="AE162" s="41">
        <v>5</v>
      </c>
      <c r="AF162" s="42"/>
    </row>
    <row r="163" spans="2:32" ht="11.45" customHeight="1" x14ac:dyDescent="0.2">
      <c r="B163" s="35">
        <v>25</v>
      </c>
      <c r="C163" s="164" t="s">
        <v>327</v>
      </c>
      <c r="D163" s="164"/>
      <c r="E163" s="164"/>
      <c r="F163" s="164"/>
      <c r="G163" s="164"/>
      <c r="H163" s="164"/>
      <c r="I163" s="164"/>
      <c r="J163" s="164"/>
      <c r="K163" s="165" t="s">
        <v>187</v>
      </c>
      <c r="L163" s="165"/>
      <c r="M163" s="165"/>
      <c r="N163" s="164" t="s">
        <v>328</v>
      </c>
      <c r="O163" s="164"/>
      <c r="P163" s="164"/>
      <c r="Q163" s="164"/>
      <c r="R163" s="164"/>
      <c r="S163" s="164"/>
      <c r="T163" s="164"/>
      <c r="U163" s="164"/>
      <c r="V163" s="36" t="s">
        <v>150</v>
      </c>
      <c r="W163" s="37"/>
      <c r="X163" s="166"/>
      <c r="Y163" s="166"/>
      <c r="Z163" s="38"/>
      <c r="AA163" s="39">
        <v>1</v>
      </c>
      <c r="AB163" s="40">
        <v>1950</v>
      </c>
      <c r="AC163" s="43">
        <v>780</v>
      </c>
      <c r="AD163" s="40">
        <v>1170</v>
      </c>
      <c r="AE163" s="41">
        <v>5</v>
      </c>
      <c r="AF163" s="42"/>
    </row>
    <row r="164" spans="2:32" ht="11.45" customHeight="1" x14ac:dyDescent="0.2">
      <c r="B164" s="35">
        <v>26</v>
      </c>
      <c r="C164" s="164" t="s">
        <v>329</v>
      </c>
      <c r="D164" s="164"/>
      <c r="E164" s="164"/>
      <c r="F164" s="164"/>
      <c r="G164" s="164"/>
      <c r="H164" s="164"/>
      <c r="I164" s="164"/>
      <c r="J164" s="164"/>
      <c r="K164" s="165" t="s">
        <v>29</v>
      </c>
      <c r="L164" s="165"/>
      <c r="M164" s="165"/>
      <c r="N164" s="164" t="s">
        <v>330</v>
      </c>
      <c r="O164" s="164"/>
      <c r="P164" s="164"/>
      <c r="Q164" s="164"/>
      <c r="R164" s="164"/>
      <c r="S164" s="164"/>
      <c r="T164" s="164"/>
      <c r="U164" s="164"/>
      <c r="V164" s="36" t="s">
        <v>150</v>
      </c>
      <c r="W164" s="37"/>
      <c r="X164" s="166"/>
      <c r="Y164" s="166"/>
      <c r="Z164" s="38"/>
      <c r="AA164" s="39">
        <v>1</v>
      </c>
      <c r="AB164" s="40">
        <v>1900</v>
      </c>
      <c r="AC164" s="40">
        <v>1449.92</v>
      </c>
      <c r="AD164" s="43">
        <v>450.08</v>
      </c>
      <c r="AE164" s="41">
        <v>10</v>
      </c>
      <c r="AF164" s="42"/>
    </row>
    <row r="165" spans="2:32" ht="11.45" customHeight="1" x14ac:dyDescent="0.2">
      <c r="B165" s="35">
        <v>27</v>
      </c>
      <c r="C165" s="164" t="s">
        <v>331</v>
      </c>
      <c r="D165" s="164"/>
      <c r="E165" s="164"/>
      <c r="F165" s="164"/>
      <c r="G165" s="164"/>
      <c r="H165" s="164"/>
      <c r="I165" s="164"/>
      <c r="J165" s="164"/>
      <c r="K165" s="165" t="s">
        <v>29</v>
      </c>
      <c r="L165" s="165"/>
      <c r="M165" s="165"/>
      <c r="N165" s="164" t="s">
        <v>332</v>
      </c>
      <c r="O165" s="164"/>
      <c r="P165" s="164"/>
      <c r="Q165" s="164"/>
      <c r="R165" s="164"/>
      <c r="S165" s="164"/>
      <c r="T165" s="164"/>
      <c r="U165" s="164"/>
      <c r="V165" s="36" t="s">
        <v>150</v>
      </c>
      <c r="W165" s="37"/>
      <c r="X165" s="166"/>
      <c r="Y165" s="166"/>
      <c r="Z165" s="38"/>
      <c r="AA165" s="39">
        <v>1</v>
      </c>
      <c r="AB165" s="43">
        <v>330</v>
      </c>
      <c r="AC165" s="43">
        <v>121</v>
      </c>
      <c r="AD165" s="43">
        <v>209</v>
      </c>
      <c r="AE165" s="41">
        <v>10</v>
      </c>
      <c r="AF165" s="42"/>
    </row>
    <row r="166" spans="2:32" ht="11.45" customHeight="1" x14ac:dyDescent="0.2">
      <c r="B166" s="35">
        <v>28</v>
      </c>
      <c r="C166" s="164" t="s">
        <v>331</v>
      </c>
      <c r="D166" s="164"/>
      <c r="E166" s="164"/>
      <c r="F166" s="164"/>
      <c r="G166" s="164"/>
      <c r="H166" s="164"/>
      <c r="I166" s="164"/>
      <c r="J166" s="164"/>
      <c r="K166" s="165" t="s">
        <v>29</v>
      </c>
      <c r="L166" s="165"/>
      <c r="M166" s="165"/>
      <c r="N166" s="164" t="s">
        <v>333</v>
      </c>
      <c r="O166" s="164"/>
      <c r="P166" s="164"/>
      <c r="Q166" s="164"/>
      <c r="R166" s="164"/>
      <c r="S166" s="164"/>
      <c r="T166" s="164"/>
      <c r="U166" s="164"/>
      <c r="V166" s="36" t="s">
        <v>150</v>
      </c>
      <c r="W166" s="37"/>
      <c r="X166" s="166"/>
      <c r="Y166" s="166"/>
      <c r="Z166" s="38"/>
      <c r="AA166" s="39">
        <v>1</v>
      </c>
      <c r="AB166" s="43">
        <v>330</v>
      </c>
      <c r="AC166" s="43">
        <v>121</v>
      </c>
      <c r="AD166" s="43">
        <v>209</v>
      </c>
      <c r="AE166" s="41">
        <v>10</v>
      </c>
      <c r="AF166" s="42"/>
    </row>
    <row r="167" spans="2:32" ht="11.45" customHeight="1" x14ac:dyDescent="0.2">
      <c r="B167" s="35">
        <v>29</v>
      </c>
      <c r="C167" s="164" t="s">
        <v>334</v>
      </c>
      <c r="D167" s="164"/>
      <c r="E167" s="164"/>
      <c r="F167" s="164"/>
      <c r="G167" s="164"/>
      <c r="H167" s="164"/>
      <c r="I167" s="164"/>
      <c r="J167" s="164"/>
      <c r="K167" s="165" t="s">
        <v>187</v>
      </c>
      <c r="L167" s="165"/>
      <c r="M167" s="165"/>
      <c r="N167" s="164" t="s">
        <v>335</v>
      </c>
      <c r="O167" s="164"/>
      <c r="P167" s="164"/>
      <c r="Q167" s="164"/>
      <c r="R167" s="164"/>
      <c r="S167" s="164"/>
      <c r="T167" s="164"/>
      <c r="U167" s="164"/>
      <c r="V167" s="36" t="s">
        <v>150</v>
      </c>
      <c r="W167" s="37"/>
      <c r="X167" s="166"/>
      <c r="Y167" s="166"/>
      <c r="Z167" s="38"/>
      <c r="AA167" s="39">
        <v>1</v>
      </c>
      <c r="AB167" s="43">
        <v>180</v>
      </c>
      <c r="AC167" s="43">
        <v>72</v>
      </c>
      <c r="AD167" s="43">
        <v>108</v>
      </c>
      <c r="AE167" s="41">
        <v>5</v>
      </c>
      <c r="AF167" s="42"/>
    </row>
    <row r="168" spans="2:32" ht="11.45" customHeight="1" x14ac:dyDescent="0.2">
      <c r="B168" s="35">
        <v>30</v>
      </c>
      <c r="C168" s="164" t="s">
        <v>336</v>
      </c>
      <c r="D168" s="164"/>
      <c r="E168" s="164"/>
      <c r="F168" s="164"/>
      <c r="G168" s="164"/>
      <c r="H168" s="164"/>
      <c r="I168" s="164"/>
      <c r="J168" s="164"/>
      <c r="K168" s="165" t="s">
        <v>29</v>
      </c>
      <c r="L168" s="165"/>
      <c r="M168" s="165"/>
      <c r="N168" s="164" t="s">
        <v>337</v>
      </c>
      <c r="O168" s="164"/>
      <c r="P168" s="164"/>
      <c r="Q168" s="164"/>
      <c r="R168" s="164"/>
      <c r="S168" s="164"/>
      <c r="T168" s="164"/>
      <c r="U168" s="164"/>
      <c r="V168" s="36" t="s">
        <v>150</v>
      </c>
      <c r="W168" s="37"/>
      <c r="X168" s="166"/>
      <c r="Y168" s="166"/>
      <c r="Z168" s="38"/>
      <c r="AA168" s="39">
        <v>1</v>
      </c>
      <c r="AB168" s="40">
        <v>15925.8</v>
      </c>
      <c r="AC168" s="40">
        <v>11335.28</v>
      </c>
      <c r="AD168" s="40">
        <v>4590.5200000000004</v>
      </c>
      <c r="AE168" s="41">
        <v>10</v>
      </c>
      <c r="AF168" s="42"/>
    </row>
    <row r="169" spans="2:32" ht="11.45" customHeight="1" x14ac:dyDescent="0.2">
      <c r="B169" s="35">
        <v>31</v>
      </c>
      <c r="C169" s="164" t="s">
        <v>338</v>
      </c>
      <c r="D169" s="164"/>
      <c r="E169" s="164"/>
      <c r="F169" s="164"/>
      <c r="G169" s="164"/>
      <c r="H169" s="164"/>
      <c r="I169" s="164"/>
      <c r="J169" s="164"/>
      <c r="K169" s="165" t="s">
        <v>187</v>
      </c>
      <c r="L169" s="165"/>
      <c r="M169" s="165"/>
      <c r="N169" s="164" t="s">
        <v>339</v>
      </c>
      <c r="O169" s="164"/>
      <c r="P169" s="164"/>
      <c r="Q169" s="164"/>
      <c r="R169" s="164"/>
      <c r="S169" s="164"/>
      <c r="T169" s="164"/>
      <c r="U169" s="164"/>
      <c r="V169" s="36" t="s">
        <v>150</v>
      </c>
      <c r="W169" s="37"/>
      <c r="X169" s="166"/>
      <c r="Y169" s="166"/>
      <c r="Z169" s="38"/>
      <c r="AA169" s="39">
        <v>1</v>
      </c>
      <c r="AB169" s="43">
        <v>800</v>
      </c>
      <c r="AC169" s="43">
        <v>180.09</v>
      </c>
      <c r="AD169" s="43">
        <v>619.91</v>
      </c>
      <c r="AE169" s="41">
        <v>10</v>
      </c>
      <c r="AF169" s="42"/>
    </row>
    <row r="170" spans="2:32" ht="11.45" customHeight="1" x14ac:dyDescent="0.2">
      <c r="B170" s="35">
        <v>32</v>
      </c>
      <c r="C170" s="164" t="s">
        <v>338</v>
      </c>
      <c r="D170" s="164"/>
      <c r="E170" s="164"/>
      <c r="F170" s="164"/>
      <c r="G170" s="164"/>
      <c r="H170" s="164"/>
      <c r="I170" s="164"/>
      <c r="J170" s="164"/>
      <c r="K170" s="165" t="s">
        <v>187</v>
      </c>
      <c r="L170" s="165"/>
      <c r="M170" s="165"/>
      <c r="N170" s="164" t="s">
        <v>340</v>
      </c>
      <c r="O170" s="164"/>
      <c r="P170" s="164"/>
      <c r="Q170" s="164"/>
      <c r="R170" s="164"/>
      <c r="S170" s="164"/>
      <c r="T170" s="164"/>
      <c r="U170" s="164"/>
      <c r="V170" s="36" t="s">
        <v>150</v>
      </c>
      <c r="W170" s="37"/>
      <c r="X170" s="166"/>
      <c r="Y170" s="166"/>
      <c r="Z170" s="38"/>
      <c r="AA170" s="39">
        <v>1</v>
      </c>
      <c r="AB170" s="43">
        <v>800</v>
      </c>
      <c r="AC170" s="43">
        <v>160.08000000000001</v>
      </c>
      <c r="AD170" s="43">
        <v>639.91999999999996</v>
      </c>
      <c r="AE170" s="41">
        <v>10</v>
      </c>
      <c r="AF170" s="42"/>
    </row>
    <row r="171" spans="2:32" ht="11.45" customHeight="1" x14ac:dyDescent="0.2">
      <c r="B171" s="35">
        <v>33</v>
      </c>
      <c r="C171" s="164" t="s">
        <v>338</v>
      </c>
      <c r="D171" s="164"/>
      <c r="E171" s="164"/>
      <c r="F171" s="164"/>
      <c r="G171" s="164"/>
      <c r="H171" s="164"/>
      <c r="I171" s="164"/>
      <c r="J171" s="164"/>
      <c r="K171" s="165" t="s">
        <v>187</v>
      </c>
      <c r="L171" s="165"/>
      <c r="M171" s="165"/>
      <c r="N171" s="164" t="s">
        <v>341</v>
      </c>
      <c r="O171" s="164"/>
      <c r="P171" s="164"/>
      <c r="Q171" s="164"/>
      <c r="R171" s="164"/>
      <c r="S171" s="164"/>
      <c r="T171" s="164"/>
      <c r="U171" s="164"/>
      <c r="V171" s="36" t="s">
        <v>150</v>
      </c>
      <c r="W171" s="37"/>
      <c r="X171" s="166"/>
      <c r="Y171" s="166"/>
      <c r="Z171" s="38"/>
      <c r="AA171" s="39">
        <v>1</v>
      </c>
      <c r="AB171" s="43">
        <v>800</v>
      </c>
      <c r="AC171" s="43">
        <v>160.08000000000001</v>
      </c>
      <c r="AD171" s="43">
        <v>639.91999999999996</v>
      </c>
      <c r="AE171" s="41">
        <v>10</v>
      </c>
      <c r="AF171" s="42"/>
    </row>
    <row r="172" spans="2:32" ht="11.45" customHeight="1" x14ac:dyDescent="0.2">
      <c r="B172" s="35">
        <v>34</v>
      </c>
      <c r="C172" s="164" t="s">
        <v>338</v>
      </c>
      <c r="D172" s="164"/>
      <c r="E172" s="164"/>
      <c r="F172" s="164"/>
      <c r="G172" s="164"/>
      <c r="H172" s="164"/>
      <c r="I172" s="164"/>
      <c r="J172" s="164"/>
      <c r="K172" s="165" t="s">
        <v>187</v>
      </c>
      <c r="L172" s="165"/>
      <c r="M172" s="165"/>
      <c r="N172" s="164" t="s">
        <v>342</v>
      </c>
      <c r="O172" s="164"/>
      <c r="P172" s="164"/>
      <c r="Q172" s="164"/>
      <c r="R172" s="164"/>
      <c r="S172" s="164"/>
      <c r="T172" s="164"/>
      <c r="U172" s="164"/>
      <c r="V172" s="36" t="s">
        <v>150</v>
      </c>
      <c r="W172" s="37"/>
      <c r="X172" s="166"/>
      <c r="Y172" s="166"/>
      <c r="Z172" s="38"/>
      <c r="AA172" s="39">
        <v>1</v>
      </c>
      <c r="AB172" s="43">
        <v>800</v>
      </c>
      <c r="AC172" s="43">
        <v>160.08000000000001</v>
      </c>
      <c r="AD172" s="43">
        <v>639.91999999999996</v>
      </c>
      <c r="AE172" s="41">
        <v>10</v>
      </c>
      <c r="AF172" s="42"/>
    </row>
    <row r="173" spans="2:32" ht="11.45" customHeight="1" x14ac:dyDescent="0.2">
      <c r="B173" s="35">
        <v>35</v>
      </c>
      <c r="C173" s="164" t="s">
        <v>343</v>
      </c>
      <c r="D173" s="164"/>
      <c r="E173" s="164"/>
      <c r="F173" s="164"/>
      <c r="G173" s="164"/>
      <c r="H173" s="164"/>
      <c r="I173" s="164"/>
      <c r="J173" s="164"/>
      <c r="K173" s="165" t="s">
        <v>29</v>
      </c>
      <c r="L173" s="165"/>
      <c r="M173" s="165"/>
      <c r="N173" s="164" t="s">
        <v>344</v>
      </c>
      <c r="O173" s="164"/>
      <c r="P173" s="164"/>
      <c r="Q173" s="164"/>
      <c r="R173" s="164"/>
      <c r="S173" s="164"/>
      <c r="T173" s="164"/>
      <c r="U173" s="164"/>
      <c r="V173" s="36" t="s">
        <v>150</v>
      </c>
      <c r="W173" s="37"/>
      <c r="X173" s="166"/>
      <c r="Y173" s="166"/>
      <c r="Z173" s="38"/>
      <c r="AA173" s="39">
        <v>1</v>
      </c>
      <c r="AB173" s="43">
        <v>600</v>
      </c>
      <c r="AC173" s="43">
        <v>320</v>
      </c>
      <c r="AD173" s="43">
        <v>280</v>
      </c>
      <c r="AE173" s="41">
        <v>10</v>
      </c>
      <c r="AF173" s="42"/>
    </row>
    <row r="174" spans="2:32" ht="11.45" customHeight="1" x14ac:dyDescent="0.2">
      <c r="B174" s="35">
        <v>36</v>
      </c>
      <c r="C174" s="164" t="s">
        <v>345</v>
      </c>
      <c r="D174" s="164"/>
      <c r="E174" s="164"/>
      <c r="F174" s="164"/>
      <c r="G174" s="164"/>
      <c r="H174" s="164"/>
      <c r="I174" s="164"/>
      <c r="J174" s="164"/>
      <c r="K174" s="165" t="s">
        <v>29</v>
      </c>
      <c r="L174" s="165"/>
      <c r="M174" s="165"/>
      <c r="N174" s="164" t="s">
        <v>346</v>
      </c>
      <c r="O174" s="164"/>
      <c r="P174" s="164"/>
      <c r="Q174" s="164"/>
      <c r="R174" s="164"/>
      <c r="S174" s="164"/>
      <c r="T174" s="164"/>
      <c r="U174" s="164"/>
      <c r="V174" s="36" t="s">
        <v>150</v>
      </c>
      <c r="W174" s="37"/>
      <c r="X174" s="166"/>
      <c r="Y174" s="166"/>
      <c r="Z174" s="38"/>
      <c r="AA174" s="39">
        <v>1</v>
      </c>
      <c r="AB174" s="43">
        <v>500</v>
      </c>
      <c r="AC174" s="43">
        <v>345.08</v>
      </c>
      <c r="AD174" s="43">
        <v>154.91999999999999</v>
      </c>
      <c r="AE174" s="41">
        <v>10</v>
      </c>
      <c r="AF174" s="42"/>
    </row>
    <row r="175" spans="2:32" ht="11.45" customHeight="1" x14ac:dyDescent="0.2">
      <c r="B175" s="35">
        <v>37</v>
      </c>
      <c r="C175" s="164" t="s">
        <v>345</v>
      </c>
      <c r="D175" s="164"/>
      <c r="E175" s="164"/>
      <c r="F175" s="164"/>
      <c r="G175" s="164"/>
      <c r="H175" s="164"/>
      <c r="I175" s="164"/>
      <c r="J175" s="164"/>
      <c r="K175" s="165" t="s">
        <v>347</v>
      </c>
      <c r="L175" s="165"/>
      <c r="M175" s="165"/>
      <c r="N175" s="164" t="s">
        <v>348</v>
      </c>
      <c r="O175" s="164"/>
      <c r="P175" s="164"/>
      <c r="Q175" s="164"/>
      <c r="R175" s="164"/>
      <c r="S175" s="164"/>
      <c r="T175" s="164"/>
      <c r="U175" s="164"/>
      <c r="V175" s="36" t="s">
        <v>150</v>
      </c>
      <c r="W175" s="37"/>
      <c r="X175" s="166"/>
      <c r="Y175" s="166"/>
      <c r="Z175" s="38"/>
      <c r="AA175" s="39">
        <v>2</v>
      </c>
      <c r="AB175" s="40">
        <v>3600</v>
      </c>
      <c r="AC175" s="43">
        <v>720</v>
      </c>
      <c r="AD175" s="40">
        <v>2880</v>
      </c>
      <c r="AE175" s="41">
        <v>10</v>
      </c>
      <c r="AF175" s="42"/>
    </row>
    <row r="176" spans="2:32" ht="11.45" customHeight="1" x14ac:dyDescent="0.2">
      <c r="B176" s="35">
        <v>38</v>
      </c>
      <c r="C176" s="164" t="s">
        <v>349</v>
      </c>
      <c r="D176" s="164"/>
      <c r="E176" s="164"/>
      <c r="F176" s="164"/>
      <c r="G176" s="164"/>
      <c r="H176" s="164"/>
      <c r="I176" s="164"/>
      <c r="J176" s="164"/>
      <c r="K176" s="165" t="s">
        <v>27</v>
      </c>
      <c r="L176" s="165"/>
      <c r="M176" s="165"/>
      <c r="N176" s="164" t="s">
        <v>350</v>
      </c>
      <c r="O176" s="164"/>
      <c r="P176" s="164"/>
      <c r="Q176" s="164"/>
      <c r="R176" s="164"/>
      <c r="S176" s="164"/>
      <c r="T176" s="164"/>
      <c r="U176" s="164"/>
      <c r="V176" s="36" t="s">
        <v>150</v>
      </c>
      <c r="W176" s="37"/>
      <c r="X176" s="166"/>
      <c r="Y176" s="166"/>
      <c r="Z176" s="38"/>
      <c r="AA176" s="39">
        <v>1</v>
      </c>
      <c r="AB176" s="40">
        <v>4250</v>
      </c>
      <c r="AC176" s="40">
        <v>2693.08</v>
      </c>
      <c r="AD176" s="40">
        <v>1556.92</v>
      </c>
      <c r="AE176" s="41">
        <v>10</v>
      </c>
      <c r="AF176" s="42"/>
    </row>
    <row r="177" spans="2:32" ht="11.45" customHeight="1" x14ac:dyDescent="0.2">
      <c r="B177" s="35">
        <v>39</v>
      </c>
      <c r="C177" s="164" t="s">
        <v>351</v>
      </c>
      <c r="D177" s="164"/>
      <c r="E177" s="164"/>
      <c r="F177" s="164"/>
      <c r="G177" s="164"/>
      <c r="H177" s="164"/>
      <c r="I177" s="164"/>
      <c r="J177" s="164"/>
      <c r="K177" s="165" t="s">
        <v>27</v>
      </c>
      <c r="L177" s="165"/>
      <c r="M177" s="165"/>
      <c r="N177" s="164" t="s">
        <v>352</v>
      </c>
      <c r="O177" s="164"/>
      <c r="P177" s="164"/>
      <c r="Q177" s="164"/>
      <c r="R177" s="164"/>
      <c r="S177" s="164"/>
      <c r="T177" s="164"/>
      <c r="U177" s="164"/>
      <c r="V177" s="36" t="s">
        <v>150</v>
      </c>
      <c r="W177" s="37"/>
      <c r="X177" s="166"/>
      <c r="Y177" s="166"/>
      <c r="Z177" s="38"/>
      <c r="AA177" s="39">
        <v>1</v>
      </c>
      <c r="AB177" s="43">
        <v>600</v>
      </c>
      <c r="AC177" s="43">
        <v>365</v>
      </c>
      <c r="AD177" s="43">
        <v>235</v>
      </c>
      <c r="AE177" s="41">
        <v>10</v>
      </c>
      <c r="AF177" s="42"/>
    </row>
    <row r="178" spans="2:32" ht="11.45" customHeight="1" x14ac:dyDescent="0.2">
      <c r="B178" s="35">
        <v>40</v>
      </c>
      <c r="C178" s="164" t="s">
        <v>351</v>
      </c>
      <c r="D178" s="164"/>
      <c r="E178" s="164"/>
      <c r="F178" s="164"/>
      <c r="G178" s="164"/>
      <c r="H178" s="164"/>
      <c r="I178" s="164"/>
      <c r="J178" s="164"/>
      <c r="K178" s="165" t="s">
        <v>27</v>
      </c>
      <c r="L178" s="165"/>
      <c r="M178" s="165"/>
      <c r="N178" s="164" t="s">
        <v>353</v>
      </c>
      <c r="O178" s="164"/>
      <c r="P178" s="164"/>
      <c r="Q178" s="164"/>
      <c r="R178" s="164"/>
      <c r="S178" s="164"/>
      <c r="T178" s="164"/>
      <c r="U178" s="164"/>
      <c r="V178" s="36" t="s">
        <v>150</v>
      </c>
      <c r="W178" s="37"/>
      <c r="X178" s="166"/>
      <c r="Y178" s="166"/>
      <c r="Z178" s="38"/>
      <c r="AA178" s="39">
        <v>1</v>
      </c>
      <c r="AB178" s="43">
        <v>600</v>
      </c>
      <c r="AC178" s="43">
        <v>320</v>
      </c>
      <c r="AD178" s="43">
        <v>280</v>
      </c>
      <c r="AE178" s="41">
        <v>10</v>
      </c>
      <c r="AF178" s="42"/>
    </row>
    <row r="179" spans="2:32" ht="11.45" customHeight="1" x14ac:dyDescent="0.2">
      <c r="B179" s="35">
        <v>41</v>
      </c>
      <c r="C179" s="164" t="s">
        <v>279</v>
      </c>
      <c r="D179" s="164"/>
      <c r="E179" s="164"/>
      <c r="F179" s="164"/>
      <c r="G179" s="164"/>
      <c r="H179" s="164"/>
      <c r="I179" s="164"/>
      <c r="J179" s="164"/>
      <c r="K179" s="165" t="s">
        <v>354</v>
      </c>
      <c r="L179" s="165"/>
      <c r="M179" s="165"/>
      <c r="N179" s="164" t="s">
        <v>281</v>
      </c>
      <c r="O179" s="164"/>
      <c r="P179" s="164"/>
      <c r="Q179" s="164"/>
      <c r="R179" s="164"/>
      <c r="S179" s="164"/>
      <c r="T179" s="164"/>
      <c r="U179" s="164"/>
      <c r="V179" s="36" t="s">
        <v>150</v>
      </c>
      <c r="W179" s="37"/>
      <c r="X179" s="166"/>
      <c r="Y179" s="166"/>
      <c r="Z179" s="38"/>
      <c r="AA179" s="39">
        <v>4</v>
      </c>
      <c r="AB179" s="40">
        <v>5456</v>
      </c>
      <c r="AC179" s="40">
        <v>3273.76</v>
      </c>
      <c r="AD179" s="40">
        <v>2182.2399999999998</v>
      </c>
      <c r="AE179" s="41">
        <v>10</v>
      </c>
      <c r="AF179" s="42"/>
    </row>
    <row r="180" spans="2:32" ht="11.45" customHeight="1" x14ac:dyDescent="0.2">
      <c r="B180" s="35">
        <v>42</v>
      </c>
      <c r="C180" s="164" t="s">
        <v>355</v>
      </c>
      <c r="D180" s="164"/>
      <c r="E180" s="164"/>
      <c r="F180" s="164"/>
      <c r="G180" s="164"/>
      <c r="H180" s="164"/>
      <c r="I180" s="164"/>
      <c r="J180" s="164"/>
      <c r="K180" s="165" t="s">
        <v>27</v>
      </c>
      <c r="L180" s="165"/>
      <c r="M180" s="165"/>
      <c r="N180" s="164" t="s">
        <v>356</v>
      </c>
      <c r="O180" s="164"/>
      <c r="P180" s="164"/>
      <c r="Q180" s="164"/>
      <c r="R180" s="164"/>
      <c r="S180" s="164"/>
      <c r="T180" s="164"/>
      <c r="U180" s="164"/>
      <c r="V180" s="36" t="s">
        <v>150</v>
      </c>
      <c r="W180" s="37"/>
      <c r="X180" s="166"/>
      <c r="Y180" s="166"/>
      <c r="Z180" s="38"/>
      <c r="AA180" s="39">
        <v>1</v>
      </c>
      <c r="AB180" s="40">
        <v>4780</v>
      </c>
      <c r="AC180" s="40">
        <v>3052.92</v>
      </c>
      <c r="AD180" s="40">
        <v>1727.08</v>
      </c>
      <c r="AE180" s="41">
        <v>10</v>
      </c>
      <c r="AF180" s="42"/>
    </row>
    <row r="181" spans="2:32" ht="11.45" customHeight="1" x14ac:dyDescent="0.2">
      <c r="B181" s="35">
        <v>44</v>
      </c>
      <c r="C181" s="164" t="s">
        <v>357</v>
      </c>
      <c r="D181" s="164"/>
      <c r="E181" s="164"/>
      <c r="F181" s="164"/>
      <c r="G181" s="164"/>
      <c r="H181" s="164"/>
      <c r="I181" s="164"/>
      <c r="J181" s="164"/>
      <c r="K181" s="165" t="s">
        <v>187</v>
      </c>
      <c r="L181" s="165"/>
      <c r="M181" s="165"/>
      <c r="N181" s="164" t="s">
        <v>358</v>
      </c>
      <c r="O181" s="164"/>
      <c r="P181" s="164"/>
      <c r="Q181" s="164"/>
      <c r="R181" s="164"/>
      <c r="S181" s="164"/>
      <c r="T181" s="164"/>
      <c r="U181" s="164"/>
      <c r="V181" s="36" t="s">
        <v>150</v>
      </c>
      <c r="W181" s="37"/>
      <c r="X181" s="166"/>
      <c r="Y181" s="166"/>
      <c r="Z181" s="38"/>
      <c r="AA181" s="39">
        <v>1</v>
      </c>
      <c r="AB181" s="43">
        <v>638.28</v>
      </c>
      <c r="AC181" s="43">
        <v>287.27999999999997</v>
      </c>
      <c r="AD181" s="43">
        <v>351</v>
      </c>
      <c r="AE181" s="41">
        <v>5</v>
      </c>
      <c r="AF181" s="42"/>
    </row>
    <row r="182" spans="2:32" ht="11.45" customHeight="1" x14ac:dyDescent="0.2">
      <c r="B182" s="35">
        <v>45</v>
      </c>
      <c r="C182" s="164" t="s">
        <v>359</v>
      </c>
      <c r="D182" s="164"/>
      <c r="E182" s="164"/>
      <c r="F182" s="164"/>
      <c r="G182" s="164"/>
      <c r="H182" s="164"/>
      <c r="I182" s="164"/>
      <c r="J182" s="164"/>
      <c r="K182" s="165" t="s">
        <v>360</v>
      </c>
      <c r="L182" s="165"/>
      <c r="M182" s="165"/>
      <c r="N182" s="164" t="s">
        <v>361</v>
      </c>
      <c r="O182" s="164"/>
      <c r="P182" s="164"/>
      <c r="Q182" s="164"/>
      <c r="R182" s="164"/>
      <c r="S182" s="164"/>
      <c r="T182" s="164"/>
      <c r="U182" s="164"/>
      <c r="V182" s="36" t="s">
        <v>150</v>
      </c>
      <c r="W182" s="37"/>
      <c r="X182" s="166"/>
      <c r="Y182" s="166"/>
      <c r="Z182" s="38"/>
      <c r="AA182" s="39">
        <v>1</v>
      </c>
      <c r="AB182" s="43">
        <v>287.8</v>
      </c>
      <c r="AC182" s="43">
        <v>129.6</v>
      </c>
      <c r="AD182" s="43">
        <v>158.19999999999999</v>
      </c>
      <c r="AE182" s="41">
        <v>5</v>
      </c>
      <c r="AF182" s="42"/>
    </row>
    <row r="183" spans="2:32" ht="11.45" customHeight="1" x14ac:dyDescent="0.2">
      <c r="B183" s="35">
        <v>46</v>
      </c>
      <c r="C183" s="164" t="s">
        <v>362</v>
      </c>
      <c r="D183" s="164"/>
      <c r="E183" s="164"/>
      <c r="F183" s="164"/>
      <c r="G183" s="164"/>
      <c r="H183" s="164"/>
      <c r="I183" s="164"/>
      <c r="J183" s="164"/>
      <c r="K183" s="165" t="s">
        <v>29</v>
      </c>
      <c r="L183" s="165"/>
      <c r="M183" s="165"/>
      <c r="N183" s="164" t="s">
        <v>363</v>
      </c>
      <c r="O183" s="164"/>
      <c r="P183" s="164"/>
      <c r="Q183" s="164"/>
      <c r="R183" s="164"/>
      <c r="S183" s="164"/>
      <c r="T183" s="164"/>
      <c r="U183" s="164"/>
      <c r="V183" s="36" t="s">
        <v>150</v>
      </c>
      <c r="W183" s="37"/>
      <c r="X183" s="166"/>
      <c r="Y183" s="166"/>
      <c r="Z183" s="38"/>
      <c r="AA183" s="39">
        <v>1</v>
      </c>
      <c r="AB183" s="43">
        <v>200</v>
      </c>
      <c r="AC183" s="43">
        <v>140.08000000000001</v>
      </c>
      <c r="AD183" s="43">
        <v>59.92</v>
      </c>
      <c r="AE183" s="41">
        <v>10</v>
      </c>
      <c r="AF183" s="42"/>
    </row>
    <row r="184" spans="2:32" ht="11.45" customHeight="1" x14ac:dyDescent="0.2">
      <c r="B184" s="35">
        <v>47</v>
      </c>
      <c r="C184" s="164" t="s">
        <v>362</v>
      </c>
      <c r="D184" s="164"/>
      <c r="E184" s="164"/>
      <c r="F184" s="164"/>
      <c r="G184" s="164"/>
      <c r="H184" s="164"/>
      <c r="I184" s="164"/>
      <c r="J184" s="164"/>
      <c r="K184" s="165" t="s">
        <v>29</v>
      </c>
      <c r="L184" s="165"/>
      <c r="M184" s="165"/>
      <c r="N184" s="164" t="s">
        <v>364</v>
      </c>
      <c r="O184" s="164"/>
      <c r="P184" s="164"/>
      <c r="Q184" s="164"/>
      <c r="R184" s="164"/>
      <c r="S184" s="164"/>
      <c r="T184" s="164"/>
      <c r="U184" s="164"/>
      <c r="V184" s="36" t="s">
        <v>150</v>
      </c>
      <c r="W184" s="37"/>
      <c r="X184" s="166"/>
      <c r="Y184" s="166"/>
      <c r="Z184" s="38"/>
      <c r="AA184" s="39">
        <v>1</v>
      </c>
      <c r="AB184" s="43">
        <v>200</v>
      </c>
      <c r="AC184" s="43">
        <v>140.08000000000001</v>
      </c>
      <c r="AD184" s="43">
        <v>59.92</v>
      </c>
      <c r="AE184" s="41">
        <v>10</v>
      </c>
      <c r="AF184" s="42"/>
    </row>
    <row r="185" spans="2:32" ht="11.45" customHeight="1" x14ac:dyDescent="0.2">
      <c r="B185" s="35">
        <v>48</v>
      </c>
      <c r="C185" s="164" t="s">
        <v>362</v>
      </c>
      <c r="D185" s="164"/>
      <c r="E185" s="164"/>
      <c r="F185" s="164"/>
      <c r="G185" s="164"/>
      <c r="H185" s="164"/>
      <c r="I185" s="164"/>
      <c r="J185" s="164"/>
      <c r="K185" s="165" t="s">
        <v>29</v>
      </c>
      <c r="L185" s="165"/>
      <c r="M185" s="165"/>
      <c r="N185" s="164" t="s">
        <v>365</v>
      </c>
      <c r="O185" s="164"/>
      <c r="P185" s="164"/>
      <c r="Q185" s="164"/>
      <c r="R185" s="164"/>
      <c r="S185" s="164"/>
      <c r="T185" s="164"/>
      <c r="U185" s="164"/>
      <c r="V185" s="36" t="s">
        <v>150</v>
      </c>
      <c r="W185" s="37"/>
      <c r="X185" s="166"/>
      <c r="Y185" s="166"/>
      <c r="Z185" s="38"/>
      <c r="AA185" s="39">
        <v>1</v>
      </c>
      <c r="AB185" s="43">
        <v>200</v>
      </c>
      <c r="AC185" s="43">
        <v>140.08000000000001</v>
      </c>
      <c r="AD185" s="43">
        <v>59.92</v>
      </c>
      <c r="AE185" s="41">
        <v>10</v>
      </c>
      <c r="AF185" s="42"/>
    </row>
    <row r="186" spans="2:32" ht="11.45" customHeight="1" x14ac:dyDescent="0.2">
      <c r="B186" s="35">
        <v>49</v>
      </c>
      <c r="C186" s="164" t="s">
        <v>366</v>
      </c>
      <c r="D186" s="164"/>
      <c r="E186" s="164"/>
      <c r="F186" s="164"/>
      <c r="G186" s="164"/>
      <c r="H186" s="164"/>
      <c r="I186" s="164"/>
      <c r="J186" s="164"/>
      <c r="K186" s="165" t="s">
        <v>187</v>
      </c>
      <c r="L186" s="165"/>
      <c r="M186" s="165"/>
      <c r="N186" s="164" t="s">
        <v>367</v>
      </c>
      <c r="O186" s="164"/>
      <c r="P186" s="164"/>
      <c r="Q186" s="164"/>
      <c r="R186" s="164"/>
      <c r="S186" s="164"/>
      <c r="T186" s="164"/>
      <c r="U186" s="164"/>
      <c r="V186" s="36" t="s">
        <v>150</v>
      </c>
      <c r="W186" s="37"/>
      <c r="X186" s="166"/>
      <c r="Y186" s="166"/>
      <c r="Z186" s="38"/>
      <c r="AA186" s="39">
        <v>2</v>
      </c>
      <c r="AB186" s="43">
        <v>203</v>
      </c>
      <c r="AC186" s="43">
        <v>81.12</v>
      </c>
      <c r="AD186" s="43">
        <v>121.88</v>
      </c>
      <c r="AE186" s="41">
        <v>5</v>
      </c>
      <c r="AF186" s="42"/>
    </row>
    <row r="187" spans="2:32" ht="11.45" customHeight="1" x14ac:dyDescent="0.2">
      <c r="B187" s="35">
        <v>50</v>
      </c>
      <c r="C187" s="164" t="s">
        <v>368</v>
      </c>
      <c r="D187" s="164"/>
      <c r="E187" s="164"/>
      <c r="F187" s="164"/>
      <c r="G187" s="164"/>
      <c r="H187" s="164"/>
      <c r="I187" s="164"/>
      <c r="J187" s="164"/>
      <c r="K187" s="165" t="s">
        <v>29</v>
      </c>
      <c r="L187" s="165"/>
      <c r="M187" s="165"/>
      <c r="N187" s="164" t="s">
        <v>369</v>
      </c>
      <c r="O187" s="164"/>
      <c r="P187" s="164"/>
      <c r="Q187" s="164"/>
      <c r="R187" s="164"/>
      <c r="S187" s="164"/>
      <c r="T187" s="164"/>
      <c r="U187" s="164"/>
      <c r="V187" s="36" t="s">
        <v>150</v>
      </c>
      <c r="W187" s="37"/>
      <c r="X187" s="166"/>
      <c r="Y187" s="166"/>
      <c r="Z187" s="38"/>
      <c r="AA187" s="39">
        <v>1</v>
      </c>
      <c r="AB187" s="43">
        <v>300</v>
      </c>
      <c r="AC187" s="43">
        <v>210</v>
      </c>
      <c r="AD187" s="43">
        <v>90</v>
      </c>
      <c r="AE187" s="41">
        <v>10</v>
      </c>
      <c r="AF187" s="42"/>
    </row>
    <row r="188" spans="2:32" ht="11.45" customHeight="1" x14ac:dyDescent="0.2">
      <c r="B188" s="35">
        <v>51</v>
      </c>
      <c r="C188" s="164" t="s">
        <v>370</v>
      </c>
      <c r="D188" s="164"/>
      <c r="E188" s="164"/>
      <c r="F188" s="164"/>
      <c r="G188" s="164"/>
      <c r="H188" s="164"/>
      <c r="I188" s="164"/>
      <c r="J188" s="164"/>
      <c r="K188" s="165" t="s">
        <v>29</v>
      </c>
      <c r="L188" s="165"/>
      <c r="M188" s="165"/>
      <c r="N188" s="164" t="s">
        <v>371</v>
      </c>
      <c r="O188" s="164"/>
      <c r="P188" s="164"/>
      <c r="Q188" s="164"/>
      <c r="R188" s="164"/>
      <c r="S188" s="164"/>
      <c r="T188" s="164"/>
      <c r="U188" s="164"/>
      <c r="V188" s="36" t="s">
        <v>150</v>
      </c>
      <c r="W188" s="37"/>
      <c r="X188" s="166"/>
      <c r="Y188" s="166"/>
      <c r="Z188" s="38"/>
      <c r="AA188" s="39">
        <v>1</v>
      </c>
      <c r="AB188" s="40">
        <v>1055</v>
      </c>
      <c r="AC188" s="40">
        <v>1055</v>
      </c>
      <c r="AD188" s="37"/>
      <c r="AE188" s="41">
        <v>10</v>
      </c>
      <c r="AF188" s="42"/>
    </row>
    <row r="189" spans="2:32" ht="11.45" customHeight="1" x14ac:dyDescent="0.2">
      <c r="B189" s="35">
        <v>52</v>
      </c>
      <c r="C189" s="164" t="s">
        <v>370</v>
      </c>
      <c r="D189" s="164"/>
      <c r="E189" s="164"/>
      <c r="F189" s="164"/>
      <c r="G189" s="164"/>
      <c r="H189" s="164"/>
      <c r="I189" s="164"/>
      <c r="J189" s="164"/>
      <c r="K189" s="165" t="s">
        <v>29</v>
      </c>
      <c r="L189" s="165"/>
      <c r="M189" s="165"/>
      <c r="N189" s="164" t="s">
        <v>372</v>
      </c>
      <c r="O189" s="164"/>
      <c r="P189" s="164"/>
      <c r="Q189" s="164"/>
      <c r="R189" s="164"/>
      <c r="S189" s="164"/>
      <c r="T189" s="164"/>
      <c r="U189" s="164"/>
      <c r="V189" s="36" t="s">
        <v>150</v>
      </c>
      <c r="W189" s="37"/>
      <c r="X189" s="166"/>
      <c r="Y189" s="166"/>
      <c r="Z189" s="38"/>
      <c r="AA189" s="39">
        <v>1</v>
      </c>
      <c r="AB189" s="40">
        <v>1055</v>
      </c>
      <c r="AC189" s="40">
        <v>1055</v>
      </c>
      <c r="AD189" s="37"/>
      <c r="AE189" s="41">
        <v>10</v>
      </c>
      <c r="AF189" s="42"/>
    </row>
    <row r="190" spans="2:32" ht="11.45" customHeight="1" x14ac:dyDescent="0.2">
      <c r="B190" s="35">
        <v>53</v>
      </c>
      <c r="C190" s="164" t="s">
        <v>370</v>
      </c>
      <c r="D190" s="164"/>
      <c r="E190" s="164"/>
      <c r="F190" s="164"/>
      <c r="G190" s="164"/>
      <c r="H190" s="164"/>
      <c r="I190" s="164"/>
      <c r="J190" s="164"/>
      <c r="K190" s="165" t="s">
        <v>29</v>
      </c>
      <c r="L190" s="165"/>
      <c r="M190" s="165"/>
      <c r="N190" s="164" t="s">
        <v>373</v>
      </c>
      <c r="O190" s="164"/>
      <c r="P190" s="164"/>
      <c r="Q190" s="164"/>
      <c r="R190" s="164"/>
      <c r="S190" s="164"/>
      <c r="T190" s="164"/>
      <c r="U190" s="164"/>
      <c r="V190" s="36" t="s">
        <v>150</v>
      </c>
      <c r="W190" s="37"/>
      <c r="X190" s="166"/>
      <c r="Y190" s="166"/>
      <c r="Z190" s="38"/>
      <c r="AA190" s="39">
        <v>1</v>
      </c>
      <c r="AB190" s="40">
        <v>1055</v>
      </c>
      <c r="AC190" s="40">
        <v>1055</v>
      </c>
      <c r="AD190" s="37"/>
      <c r="AE190" s="41">
        <v>10</v>
      </c>
      <c r="AF190" s="42"/>
    </row>
    <row r="191" spans="2:32" ht="11.45" customHeight="1" x14ac:dyDescent="0.2">
      <c r="B191" s="59">
        <v>54</v>
      </c>
      <c r="C191" s="176" t="s">
        <v>374</v>
      </c>
      <c r="D191" s="176"/>
      <c r="E191" s="176"/>
      <c r="F191" s="176"/>
      <c r="G191" s="176"/>
      <c r="H191" s="176"/>
      <c r="I191" s="176"/>
      <c r="J191" s="176"/>
      <c r="K191" s="177" t="s">
        <v>187</v>
      </c>
      <c r="L191" s="177"/>
      <c r="M191" s="177"/>
      <c r="N191" s="176" t="s">
        <v>375</v>
      </c>
      <c r="O191" s="176"/>
      <c r="P191" s="176"/>
      <c r="Q191" s="176"/>
      <c r="R191" s="176"/>
      <c r="S191" s="176"/>
      <c r="T191" s="176"/>
      <c r="U191" s="176"/>
      <c r="V191" s="36" t="s">
        <v>150</v>
      </c>
      <c r="W191" s="51"/>
      <c r="X191" s="178"/>
      <c r="Y191" s="178"/>
      <c r="Z191" s="52"/>
      <c r="AA191" s="53">
        <v>1</v>
      </c>
      <c r="AB191" s="54">
        <v>1250</v>
      </c>
      <c r="AC191" s="55">
        <v>400.08</v>
      </c>
      <c r="AD191" s="55">
        <f>AB191-AC191</f>
        <v>849.92000000000007</v>
      </c>
      <c r="AE191" s="56">
        <v>5</v>
      </c>
      <c r="AF191" s="57"/>
    </row>
    <row r="192" spans="2:32" ht="11.45" customHeight="1" x14ac:dyDescent="0.2">
      <c r="B192" s="59">
        <v>55</v>
      </c>
      <c r="C192" s="176" t="s">
        <v>376</v>
      </c>
      <c r="D192" s="176"/>
      <c r="E192" s="176"/>
      <c r="F192" s="176"/>
      <c r="G192" s="176"/>
      <c r="H192" s="176"/>
      <c r="I192" s="176"/>
      <c r="J192" s="176"/>
      <c r="K192" s="177" t="s">
        <v>261</v>
      </c>
      <c r="L192" s="177"/>
      <c r="M192" s="177"/>
      <c r="N192" s="176" t="s">
        <v>377</v>
      </c>
      <c r="O192" s="176"/>
      <c r="P192" s="176"/>
      <c r="Q192" s="176"/>
      <c r="R192" s="176"/>
      <c r="S192" s="176"/>
      <c r="T192" s="176"/>
      <c r="U192" s="176"/>
      <c r="V192" s="36" t="s">
        <v>150</v>
      </c>
      <c r="W192" s="51"/>
      <c r="X192" s="178"/>
      <c r="Y192" s="178"/>
      <c r="Z192" s="52"/>
      <c r="AA192" s="53">
        <v>1</v>
      </c>
      <c r="AB192" s="54">
        <v>9647</v>
      </c>
      <c r="AC192" s="54">
        <v>5145.0600000000004</v>
      </c>
      <c r="AD192" s="54">
        <v>4501.9399999999996</v>
      </c>
      <c r="AE192" s="56">
        <v>5</v>
      </c>
      <c r="AF192" s="57"/>
    </row>
    <row r="193" spans="2:32" ht="11.45" customHeight="1" x14ac:dyDescent="0.2">
      <c r="B193" s="59">
        <v>56</v>
      </c>
      <c r="C193" s="176" t="s">
        <v>378</v>
      </c>
      <c r="D193" s="176"/>
      <c r="E193" s="176"/>
      <c r="F193" s="176"/>
      <c r="G193" s="176"/>
      <c r="H193" s="176"/>
      <c r="I193" s="176"/>
      <c r="J193" s="176"/>
      <c r="K193" s="177" t="s">
        <v>261</v>
      </c>
      <c r="L193" s="177"/>
      <c r="M193" s="177"/>
      <c r="N193" s="176" t="s">
        <v>379</v>
      </c>
      <c r="O193" s="176"/>
      <c r="P193" s="176"/>
      <c r="Q193" s="176"/>
      <c r="R193" s="176"/>
      <c r="S193" s="176"/>
      <c r="T193" s="176"/>
      <c r="U193" s="176"/>
      <c r="V193" s="36" t="s">
        <v>150</v>
      </c>
      <c r="W193" s="51"/>
      <c r="X193" s="178"/>
      <c r="Y193" s="178"/>
      <c r="Z193" s="52"/>
      <c r="AA193" s="53">
        <v>1</v>
      </c>
      <c r="AB193" s="54">
        <v>5360</v>
      </c>
      <c r="AC193" s="55">
        <v>357.33</v>
      </c>
      <c r="AD193" s="54">
        <v>5002.67</v>
      </c>
      <c r="AE193" s="56">
        <v>5</v>
      </c>
      <c r="AF193" s="57"/>
    </row>
    <row r="194" spans="2:32" ht="11.45" customHeight="1" x14ac:dyDescent="0.2">
      <c r="B194" s="59">
        <v>57</v>
      </c>
      <c r="C194" s="179" t="s">
        <v>380</v>
      </c>
      <c r="D194" s="179"/>
      <c r="E194" s="179"/>
      <c r="F194" s="179"/>
      <c r="G194" s="179"/>
      <c r="H194" s="179"/>
      <c r="I194" s="179"/>
      <c r="J194" s="179"/>
      <c r="K194" s="180" t="s">
        <v>261</v>
      </c>
      <c r="L194" s="180"/>
      <c r="M194" s="180"/>
      <c r="N194" s="179" t="s">
        <v>381</v>
      </c>
      <c r="O194" s="179"/>
      <c r="P194" s="179"/>
      <c r="Q194" s="179"/>
      <c r="R194" s="179"/>
      <c r="S194" s="179"/>
      <c r="T194" s="179"/>
      <c r="U194" s="179"/>
      <c r="V194" s="98" t="s">
        <v>150</v>
      </c>
      <c r="W194" s="99"/>
      <c r="X194" s="181"/>
      <c r="Y194" s="181"/>
      <c r="Z194" s="100"/>
      <c r="AA194" s="101">
        <v>1</v>
      </c>
      <c r="AB194" s="102">
        <v>5360</v>
      </c>
      <c r="AC194" s="103">
        <v>357.33</v>
      </c>
      <c r="AD194" s="102">
        <v>5002.67</v>
      </c>
      <c r="AE194" s="104">
        <v>5</v>
      </c>
      <c r="AF194" s="57"/>
    </row>
    <row r="195" spans="2:32" ht="11.45" customHeight="1" x14ac:dyDescent="0.2">
      <c r="B195" s="59">
        <v>58</v>
      </c>
      <c r="C195" s="179" t="s">
        <v>382</v>
      </c>
      <c r="D195" s="179"/>
      <c r="E195" s="179"/>
      <c r="F195" s="179"/>
      <c r="G195" s="179"/>
      <c r="H195" s="179"/>
      <c r="I195" s="179"/>
      <c r="J195" s="179"/>
      <c r="K195" s="180" t="s">
        <v>261</v>
      </c>
      <c r="L195" s="180"/>
      <c r="M195" s="180"/>
      <c r="N195" s="179" t="s">
        <v>383</v>
      </c>
      <c r="O195" s="179"/>
      <c r="P195" s="179"/>
      <c r="Q195" s="179"/>
      <c r="R195" s="179"/>
      <c r="S195" s="179"/>
      <c r="T195" s="179"/>
      <c r="U195" s="179"/>
      <c r="V195" s="98" t="s">
        <v>150</v>
      </c>
      <c r="W195" s="99"/>
      <c r="X195" s="181"/>
      <c r="Y195" s="181"/>
      <c r="Z195" s="100"/>
      <c r="AA195" s="101">
        <v>1</v>
      </c>
      <c r="AB195" s="102">
        <v>2610</v>
      </c>
      <c r="AC195" s="102">
        <v>1392</v>
      </c>
      <c r="AD195" s="102">
        <v>1218</v>
      </c>
      <c r="AE195" s="104">
        <v>5</v>
      </c>
      <c r="AF195" s="57"/>
    </row>
    <row r="196" spans="2:32" ht="11.45" customHeight="1" x14ac:dyDescent="0.2">
      <c r="B196" s="59">
        <v>59</v>
      </c>
      <c r="C196" s="179" t="s">
        <v>291</v>
      </c>
      <c r="D196" s="179"/>
      <c r="E196" s="179"/>
      <c r="F196" s="179"/>
      <c r="G196" s="179"/>
      <c r="H196" s="179"/>
      <c r="I196" s="179"/>
      <c r="J196" s="179"/>
      <c r="K196" s="180" t="s">
        <v>384</v>
      </c>
      <c r="L196" s="180"/>
      <c r="M196" s="180"/>
      <c r="N196" s="179" t="s">
        <v>318</v>
      </c>
      <c r="O196" s="179"/>
      <c r="P196" s="179"/>
      <c r="Q196" s="179"/>
      <c r="R196" s="179"/>
      <c r="S196" s="179"/>
      <c r="T196" s="179"/>
      <c r="U196" s="179"/>
      <c r="V196" s="98" t="s">
        <v>150</v>
      </c>
      <c r="W196" s="99"/>
      <c r="X196" s="181"/>
      <c r="Y196" s="181"/>
      <c r="Z196" s="100"/>
      <c r="AA196" s="101">
        <v>1</v>
      </c>
      <c r="AB196" s="103">
        <v>427.2</v>
      </c>
      <c r="AC196" s="103">
        <v>156.63999999999999</v>
      </c>
      <c r="AD196" s="103">
        <v>270.56</v>
      </c>
      <c r="AE196" s="104">
        <v>5</v>
      </c>
      <c r="AF196" s="57"/>
    </row>
    <row r="197" spans="2:32" ht="11.45" customHeight="1" x14ac:dyDescent="0.2">
      <c r="B197" s="35">
        <v>60</v>
      </c>
      <c r="C197" s="182" t="s">
        <v>385</v>
      </c>
      <c r="D197" s="182"/>
      <c r="E197" s="182"/>
      <c r="F197" s="182"/>
      <c r="G197" s="182"/>
      <c r="H197" s="182"/>
      <c r="I197" s="182"/>
      <c r="J197" s="182"/>
      <c r="K197" s="183" t="s">
        <v>261</v>
      </c>
      <c r="L197" s="183"/>
      <c r="M197" s="183"/>
      <c r="N197" s="182" t="s">
        <v>386</v>
      </c>
      <c r="O197" s="182"/>
      <c r="P197" s="182"/>
      <c r="Q197" s="182"/>
      <c r="R197" s="182"/>
      <c r="S197" s="182"/>
      <c r="T197" s="182"/>
      <c r="U197" s="182"/>
      <c r="V197" s="98" t="s">
        <v>150</v>
      </c>
      <c r="W197" s="105"/>
      <c r="X197" s="184"/>
      <c r="Y197" s="184"/>
      <c r="Z197" s="106"/>
      <c r="AA197" s="107">
        <v>1</v>
      </c>
      <c r="AB197" s="65">
        <v>3640</v>
      </c>
      <c r="AC197" s="66">
        <v>242.67</v>
      </c>
      <c r="AD197" s="65">
        <v>3397.33</v>
      </c>
      <c r="AE197" s="108">
        <v>5</v>
      </c>
      <c r="AF197" s="42"/>
    </row>
    <row r="198" spans="2:32" ht="11.45" customHeight="1" x14ac:dyDescent="0.2">
      <c r="B198" s="35">
        <v>61</v>
      </c>
      <c r="C198" s="182" t="s">
        <v>387</v>
      </c>
      <c r="D198" s="182"/>
      <c r="E198" s="182"/>
      <c r="F198" s="182"/>
      <c r="G198" s="182"/>
      <c r="H198" s="182"/>
      <c r="I198" s="182"/>
      <c r="J198" s="182"/>
      <c r="K198" s="183" t="s">
        <v>388</v>
      </c>
      <c r="L198" s="183"/>
      <c r="M198" s="183"/>
      <c r="N198" s="182" t="s">
        <v>389</v>
      </c>
      <c r="O198" s="182"/>
      <c r="P198" s="182"/>
      <c r="Q198" s="182"/>
      <c r="R198" s="182"/>
      <c r="S198" s="182"/>
      <c r="T198" s="182"/>
      <c r="U198" s="182"/>
      <c r="V198" s="98" t="s">
        <v>150</v>
      </c>
      <c r="W198" s="105"/>
      <c r="X198" s="184"/>
      <c r="Y198" s="184"/>
      <c r="Z198" s="106"/>
      <c r="AA198" s="107">
        <v>1</v>
      </c>
      <c r="AB198" s="65">
        <v>5100</v>
      </c>
      <c r="AC198" s="105">
        <v>2040</v>
      </c>
      <c r="AD198" s="65">
        <v>5100</v>
      </c>
      <c r="AE198" s="106">
        <v>5</v>
      </c>
      <c r="AF198" s="42"/>
    </row>
    <row r="199" spans="2:32" ht="11.45" customHeight="1" x14ac:dyDescent="0.2">
      <c r="B199" s="35">
        <v>62</v>
      </c>
      <c r="C199" s="182" t="s">
        <v>390</v>
      </c>
      <c r="D199" s="182"/>
      <c r="E199" s="182"/>
      <c r="F199" s="182"/>
      <c r="G199" s="182"/>
      <c r="H199" s="182"/>
      <c r="I199" s="182"/>
      <c r="J199" s="182"/>
      <c r="K199" s="183" t="s">
        <v>391</v>
      </c>
      <c r="L199" s="183"/>
      <c r="M199" s="183"/>
      <c r="N199" s="182" t="s">
        <v>392</v>
      </c>
      <c r="O199" s="182"/>
      <c r="P199" s="182"/>
      <c r="Q199" s="182"/>
      <c r="R199" s="182"/>
      <c r="S199" s="182"/>
      <c r="T199" s="182"/>
      <c r="U199" s="182"/>
      <c r="V199" s="98" t="s">
        <v>150</v>
      </c>
      <c r="W199" s="105"/>
      <c r="X199" s="184"/>
      <c r="Y199" s="184"/>
      <c r="Z199" s="106"/>
      <c r="AA199" s="107">
        <v>18</v>
      </c>
      <c r="AB199" s="65">
        <v>139999.85999999999</v>
      </c>
      <c r="AC199" s="105"/>
      <c r="AD199" s="65">
        <v>139999.85999999999</v>
      </c>
      <c r="AE199" s="106"/>
      <c r="AF199" s="42"/>
    </row>
    <row r="200" spans="2:32" ht="11.45" customHeight="1" x14ac:dyDescent="0.2">
      <c r="B200" s="35">
        <v>63</v>
      </c>
      <c r="C200" s="182" t="s">
        <v>393</v>
      </c>
      <c r="D200" s="182"/>
      <c r="E200" s="182"/>
      <c r="F200" s="182"/>
      <c r="G200" s="182"/>
      <c r="H200" s="182"/>
      <c r="I200" s="182"/>
      <c r="J200" s="182"/>
      <c r="K200" s="183" t="s">
        <v>391</v>
      </c>
      <c r="L200" s="183"/>
      <c r="M200" s="183"/>
      <c r="N200" s="182" t="s">
        <v>394</v>
      </c>
      <c r="O200" s="182"/>
      <c r="P200" s="182"/>
      <c r="Q200" s="182"/>
      <c r="R200" s="182"/>
      <c r="S200" s="182"/>
      <c r="T200" s="182"/>
      <c r="U200" s="182"/>
      <c r="V200" s="98" t="s">
        <v>150</v>
      </c>
      <c r="W200" s="105"/>
      <c r="X200" s="184"/>
      <c r="Y200" s="184"/>
      <c r="Z200" s="106"/>
      <c r="AA200" s="107">
        <v>18</v>
      </c>
      <c r="AB200" s="65">
        <v>139999.85999999999</v>
      </c>
      <c r="AC200" s="105"/>
      <c r="AD200" s="65">
        <v>139999.85999999999</v>
      </c>
      <c r="AE200" s="106"/>
      <c r="AF200" s="42"/>
    </row>
    <row r="201" spans="2:32" ht="11.45" customHeight="1" x14ac:dyDescent="0.2">
      <c r="B201" s="35">
        <v>64</v>
      </c>
      <c r="C201" s="182" t="s">
        <v>395</v>
      </c>
      <c r="D201" s="182"/>
      <c r="E201" s="182"/>
      <c r="F201" s="182"/>
      <c r="G201" s="182"/>
      <c r="H201" s="182"/>
      <c r="I201" s="182"/>
      <c r="J201" s="182"/>
      <c r="K201" s="185">
        <v>43459</v>
      </c>
      <c r="L201" s="183"/>
      <c r="M201" s="183"/>
      <c r="N201" s="182" t="s">
        <v>396</v>
      </c>
      <c r="O201" s="182"/>
      <c r="P201" s="182"/>
      <c r="Q201" s="182"/>
      <c r="R201" s="182"/>
      <c r="S201" s="182"/>
      <c r="T201" s="182"/>
      <c r="U201" s="182"/>
      <c r="V201" s="98" t="s">
        <v>150</v>
      </c>
      <c r="W201" s="105"/>
      <c r="X201" s="184"/>
      <c r="Y201" s="184"/>
      <c r="Z201" s="106"/>
      <c r="AA201" s="107">
        <v>18</v>
      </c>
      <c r="AB201" s="65">
        <v>90761.41</v>
      </c>
      <c r="AC201" s="65">
        <v>9076.14</v>
      </c>
      <c r="AD201" s="65">
        <v>57481.93</v>
      </c>
      <c r="AE201" s="108">
        <v>20</v>
      </c>
      <c r="AF201" s="42"/>
    </row>
    <row r="202" spans="2:32" ht="11.45" customHeight="1" x14ac:dyDescent="0.2">
      <c r="B202" s="35">
        <v>65</v>
      </c>
      <c r="C202" s="182" t="s">
        <v>397</v>
      </c>
      <c r="D202" s="182"/>
      <c r="E202" s="182"/>
      <c r="F202" s="182"/>
      <c r="G202" s="182"/>
      <c r="H202" s="182"/>
      <c r="I202" s="182"/>
      <c r="J202" s="182"/>
      <c r="K202" s="183" t="s">
        <v>388</v>
      </c>
      <c r="L202" s="183"/>
      <c r="M202" s="183"/>
      <c r="N202" s="182" t="s">
        <v>398</v>
      </c>
      <c r="O202" s="182"/>
      <c r="P202" s="182"/>
      <c r="Q202" s="182"/>
      <c r="R202" s="182"/>
      <c r="S202" s="182"/>
      <c r="T202" s="182"/>
      <c r="U202" s="182"/>
      <c r="V202" s="98" t="s">
        <v>150</v>
      </c>
      <c r="W202" s="105"/>
      <c r="X202" s="184"/>
      <c r="Y202" s="184"/>
      <c r="Z202" s="106"/>
      <c r="AA202" s="107">
        <v>1</v>
      </c>
      <c r="AB202" s="65">
        <v>4100</v>
      </c>
      <c r="AC202" s="105">
        <v>1640</v>
      </c>
      <c r="AD202" s="65">
        <v>4100</v>
      </c>
      <c r="AE202" s="106">
        <v>5</v>
      </c>
      <c r="AF202" s="42"/>
    </row>
    <row r="203" spans="2:32" ht="11.45" customHeight="1" x14ac:dyDescent="0.2">
      <c r="B203" s="35">
        <v>66</v>
      </c>
      <c r="C203" s="182" t="s">
        <v>399</v>
      </c>
      <c r="D203" s="182"/>
      <c r="E203" s="182"/>
      <c r="F203" s="182"/>
      <c r="G203" s="182"/>
      <c r="H203" s="182"/>
      <c r="I203" s="182"/>
      <c r="J203" s="182"/>
      <c r="K203" s="183" t="s">
        <v>252</v>
      </c>
      <c r="L203" s="183"/>
      <c r="M203" s="183"/>
      <c r="N203" s="182" t="s">
        <v>400</v>
      </c>
      <c r="O203" s="182"/>
      <c r="P203" s="182"/>
      <c r="Q203" s="182"/>
      <c r="R203" s="182"/>
      <c r="S203" s="182"/>
      <c r="T203" s="182"/>
      <c r="U203" s="182"/>
      <c r="V203" s="98" t="s">
        <v>150</v>
      </c>
      <c r="W203" s="105"/>
      <c r="X203" s="184"/>
      <c r="Y203" s="184"/>
      <c r="Z203" s="106"/>
      <c r="AA203" s="107">
        <v>1</v>
      </c>
      <c r="AB203" s="65">
        <v>1738</v>
      </c>
      <c r="AC203" s="66">
        <v>347.62</v>
      </c>
      <c r="AD203" s="65">
        <v>1390.38</v>
      </c>
      <c r="AE203" s="108">
        <v>5</v>
      </c>
      <c r="AF203" s="42"/>
    </row>
    <row r="204" spans="2:32" ht="11.45" customHeight="1" x14ac:dyDescent="0.2">
      <c r="B204" s="35">
        <v>67</v>
      </c>
      <c r="C204" s="182" t="s">
        <v>401</v>
      </c>
      <c r="D204" s="182"/>
      <c r="E204" s="182"/>
      <c r="F204" s="182"/>
      <c r="G204" s="182"/>
      <c r="H204" s="182"/>
      <c r="I204" s="182"/>
      <c r="J204" s="182"/>
      <c r="K204" s="183" t="s">
        <v>261</v>
      </c>
      <c r="L204" s="183"/>
      <c r="M204" s="183"/>
      <c r="N204" s="182" t="s">
        <v>402</v>
      </c>
      <c r="O204" s="182"/>
      <c r="P204" s="182"/>
      <c r="Q204" s="182"/>
      <c r="R204" s="182"/>
      <c r="S204" s="182"/>
      <c r="T204" s="182"/>
      <c r="U204" s="182"/>
      <c r="V204" s="98" t="s">
        <v>150</v>
      </c>
      <c r="W204" s="105"/>
      <c r="X204" s="184"/>
      <c r="Y204" s="184"/>
      <c r="Z204" s="106"/>
      <c r="AA204" s="107">
        <v>1</v>
      </c>
      <c r="AB204" s="65">
        <v>6000</v>
      </c>
      <c r="AC204" s="66">
        <v>400</v>
      </c>
      <c r="AD204" s="65">
        <v>5600</v>
      </c>
      <c r="AE204" s="108">
        <v>5</v>
      </c>
      <c r="AF204" s="42"/>
    </row>
    <row r="205" spans="2:32" ht="11.45" customHeight="1" x14ac:dyDescent="0.2">
      <c r="B205" s="35">
        <v>68</v>
      </c>
      <c r="C205" s="182" t="s">
        <v>403</v>
      </c>
      <c r="D205" s="182"/>
      <c r="E205" s="182"/>
      <c r="F205" s="182"/>
      <c r="G205" s="182"/>
      <c r="H205" s="182"/>
      <c r="I205" s="182"/>
      <c r="J205" s="182"/>
      <c r="K205" s="183" t="s">
        <v>261</v>
      </c>
      <c r="L205" s="183"/>
      <c r="M205" s="183"/>
      <c r="N205" s="182" t="s">
        <v>404</v>
      </c>
      <c r="O205" s="182"/>
      <c r="P205" s="182"/>
      <c r="Q205" s="182"/>
      <c r="R205" s="182"/>
      <c r="S205" s="182"/>
      <c r="T205" s="182"/>
      <c r="U205" s="182"/>
      <c r="V205" s="98" t="s">
        <v>150</v>
      </c>
      <c r="W205" s="105"/>
      <c r="X205" s="184"/>
      <c r="Y205" s="184"/>
      <c r="Z205" s="106"/>
      <c r="AA205" s="107">
        <v>1</v>
      </c>
      <c r="AB205" s="65">
        <v>3359.8</v>
      </c>
      <c r="AC205" s="66">
        <v>223.99</v>
      </c>
      <c r="AD205" s="65">
        <v>3135.81</v>
      </c>
      <c r="AE205" s="108">
        <v>5</v>
      </c>
      <c r="AF205" s="42"/>
    </row>
    <row r="206" spans="2:32" ht="11.45" customHeight="1" x14ac:dyDescent="0.2">
      <c r="B206" s="35">
        <v>69</v>
      </c>
      <c r="C206" s="182" t="s">
        <v>405</v>
      </c>
      <c r="D206" s="182"/>
      <c r="E206" s="182"/>
      <c r="F206" s="182"/>
      <c r="G206" s="182"/>
      <c r="H206" s="182"/>
      <c r="I206" s="182"/>
      <c r="J206" s="182"/>
      <c r="K206" s="183" t="s">
        <v>406</v>
      </c>
      <c r="L206" s="183"/>
      <c r="M206" s="183"/>
      <c r="N206" s="182" t="s">
        <v>407</v>
      </c>
      <c r="O206" s="182"/>
      <c r="P206" s="182"/>
      <c r="Q206" s="182"/>
      <c r="R206" s="182"/>
      <c r="S206" s="182"/>
      <c r="T206" s="182"/>
      <c r="U206" s="182"/>
      <c r="V206" s="98" t="s">
        <v>150</v>
      </c>
      <c r="W206" s="105"/>
      <c r="X206" s="184"/>
      <c r="Y206" s="184"/>
      <c r="Z206" s="106"/>
      <c r="AA206" s="107">
        <v>1</v>
      </c>
      <c r="AB206" s="65">
        <v>6897.31</v>
      </c>
      <c r="AC206" s="65">
        <v>2529.0700000000002</v>
      </c>
      <c r="AD206" s="65">
        <v>4368.24</v>
      </c>
      <c r="AE206" s="108">
        <v>5</v>
      </c>
      <c r="AF206" s="42"/>
    </row>
    <row r="207" spans="2:32" ht="11.45" customHeight="1" x14ac:dyDescent="0.2">
      <c r="B207" s="35">
        <v>70</v>
      </c>
      <c r="C207" s="182" t="s">
        <v>408</v>
      </c>
      <c r="D207" s="182"/>
      <c r="E207" s="182"/>
      <c r="F207" s="182"/>
      <c r="G207" s="182"/>
      <c r="H207" s="182"/>
      <c r="I207" s="182"/>
      <c r="J207" s="182"/>
      <c r="K207" s="183" t="s">
        <v>388</v>
      </c>
      <c r="L207" s="183"/>
      <c r="M207" s="183"/>
      <c r="N207" s="182" t="s">
        <v>409</v>
      </c>
      <c r="O207" s="182"/>
      <c r="P207" s="182"/>
      <c r="Q207" s="182"/>
      <c r="R207" s="182"/>
      <c r="S207" s="182"/>
      <c r="T207" s="182"/>
      <c r="U207" s="182"/>
      <c r="V207" s="98" t="s">
        <v>150</v>
      </c>
      <c r="W207" s="105"/>
      <c r="X207" s="184"/>
      <c r="Y207" s="184"/>
      <c r="Z207" s="106"/>
      <c r="AA207" s="107">
        <v>1</v>
      </c>
      <c r="AB207" s="65">
        <v>2000</v>
      </c>
      <c r="AC207" s="105">
        <v>400</v>
      </c>
      <c r="AD207" s="65">
        <v>2000</v>
      </c>
      <c r="AE207" s="106">
        <v>20</v>
      </c>
      <c r="AF207" s="42"/>
    </row>
    <row r="208" spans="2:32" ht="11.45" customHeight="1" x14ac:dyDescent="0.2">
      <c r="B208" s="35">
        <v>71</v>
      </c>
      <c r="C208" s="182" t="s">
        <v>410</v>
      </c>
      <c r="D208" s="182"/>
      <c r="E208" s="182"/>
      <c r="F208" s="182"/>
      <c r="G208" s="182"/>
      <c r="H208" s="182"/>
      <c r="I208" s="182"/>
      <c r="J208" s="182"/>
      <c r="K208" s="183" t="s">
        <v>388</v>
      </c>
      <c r="L208" s="183"/>
      <c r="M208" s="183"/>
      <c r="N208" s="182" t="s">
        <v>411</v>
      </c>
      <c r="O208" s="182"/>
      <c r="P208" s="182"/>
      <c r="Q208" s="182"/>
      <c r="R208" s="182"/>
      <c r="S208" s="182"/>
      <c r="T208" s="182"/>
      <c r="U208" s="182"/>
      <c r="V208" s="98" t="s">
        <v>150</v>
      </c>
      <c r="W208" s="105"/>
      <c r="X208" s="184"/>
      <c r="Y208" s="184"/>
      <c r="Z208" s="106"/>
      <c r="AA208" s="107">
        <v>1</v>
      </c>
      <c r="AB208" s="65">
        <v>3700</v>
      </c>
      <c r="AC208" s="105">
        <v>370</v>
      </c>
      <c r="AD208" s="65">
        <v>3700</v>
      </c>
      <c r="AE208" s="106">
        <v>10</v>
      </c>
      <c r="AF208" s="42"/>
    </row>
    <row r="209" spans="2:32" ht="11.45" customHeight="1" x14ac:dyDescent="0.2">
      <c r="B209" s="35">
        <v>72</v>
      </c>
      <c r="C209" s="182" t="s">
        <v>412</v>
      </c>
      <c r="D209" s="182"/>
      <c r="E209" s="182"/>
      <c r="F209" s="182"/>
      <c r="G209" s="182"/>
      <c r="H209" s="182"/>
      <c r="I209" s="182"/>
      <c r="J209" s="182"/>
      <c r="K209" s="183" t="s">
        <v>388</v>
      </c>
      <c r="L209" s="183"/>
      <c r="M209" s="183"/>
      <c r="N209" s="182" t="s">
        <v>413</v>
      </c>
      <c r="O209" s="182"/>
      <c r="P209" s="182"/>
      <c r="Q209" s="182"/>
      <c r="R209" s="182"/>
      <c r="S209" s="182"/>
      <c r="T209" s="182"/>
      <c r="U209" s="182"/>
      <c r="V209" s="98" t="s">
        <v>150</v>
      </c>
      <c r="W209" s="105"/>
      <c r="X209" s="184"/>
      <c r="Y209" s="184"/>
      <c r="Z209" s="106"/>
      <c r="AA209" s="107">
        <v>1</v>
      </c>
      <c r="AB209" s="65">
        <v>6000</v>
      </c>
      <c r="AC209" s="105">
        <v>1200</v>
      </c>
      <c r="AD209" s="65">
        <v>6000</v>
      </c>
      <c r="AE209" s="106">
        <v>10</v>
      </c>
      <c r="AF209" s="42"/>
    </row>
    <row r="210" spans="2:32" ht="11.45" customHeight="1" x14ac:dyDescent="0.2">
      <c r="B210" s="35">
        <v>73</v>
      </c>
      <c r="C210" s="182" t="s">
        <v>414</v>
      </c>
      <c r="D210" s="182"/>
      <c r="E210" s="182"/>
      <c r="F210" s="182"/>
      <c r="G210" s="182"/>
      <c r="H210" s="182"/>
      <c r="I210" s="182"/>
      <c r="J210" s="182"/>
      <c r="K210" s="185">
        <v>44144</v>
      </c>
      <c r="L210" s="183"/>
      <c r="M210" s="183"/>
      <c r="N210" s="182" t="s">
        <v>415</v>
      </c>
      <c r="O210" s="182"/>
      <c r="P210" s="182"/>
      <c r="Q210" s="182"/>
      <c r="R210" s="182"/>
      <c r="S210" s="182"/>
      <c r="T210" s="182"/>
      <c r="U210" s="182"/>
      <c r="V210" s="98" t="s">
        <v>150</v>
      </c>
      <c r="W210" s="105"/>
      <c r="X210" s="184"/>
      <c r="Y210" s="184"/>
      <c r="Z210" s="106"/>
      <c r="AA210" s="107">
        <v>2</v>
      </c>
      <c r="AB210" s="66">
        <v>578</v>
      </c>
      <c r="AC210" s="105"/>
      <c r="AD210" s="66">
        <v>578</v>
      </c>
      <c r="AE210" s="106"/>
      <c r="AF210" s="42"/>
    </row>
    <row r="211" spans="2:32" ht="11.45" customHeight="1" x14ac:dyDescent="0.2">
      <c r="B211" s="35">
        <v>74</v>
      </c>
      <c r="C211" s="182" t="s">
        <v>416</v>
      </c>
      <c r="D211" s="182"/>
      <c r="E211" s="182"/>
      <c r="F211" s="182"/>
      <c r="G211" s="182"/>
      <c r="H211" s="182"/>
      <c r="I211" s="182"/>
      <c r="J211" s="182"/>
      <c r="K211" s="185">
        <v>44144</v>
      </c>
      <c r="L211" s="183"/>
      <c r="M211" s="183"/>
      <c r="N211" s="182" t="s">
        <v>417</v>
      </c>
      <c r="O211" s="182"/>
      <c r="P211" s="182"/>
      <c r="Q211" s="182"/>
      <c r="R211" s="182"/>
      <c r="S211" s="182"/>
      <c r="T211" s="182"/>
      <c r="U211" s="182"/>
      <c r="V211" s="98" t="s">
        <v>150</v>
      </c>
      <c r="W211" s="105"/>
      <c r="X211" s="184"/>
      <c r="Y211" s="184"/>
      <c r="Z211" s="106"/>
      <c r="AA211" s="107">
        <v>2</v>
      </c>
      <c r="AB211" s="66">
        <v>117.3</v>
      </c>
      <c r="AC211" s="105"/>
      <c r="AD211" s="66">
        <v>117.3</v>
      </c>
      <c r="AE211" s="106"/>
      <c r="AF211" s="42"/>
    </row>
    <row r="212" spans="2:32" ht="11.45" customHeight="1" x14ac:dyDescent="0.2">
      <c r="B212" s="35">
        <v>75</v>
      </c>
      <c r="C212" s="182" t="s">
        <v>294</v>
      </c>
      <c r="D212" s="182"/>
      <c r="E212" s="182"/>
      <c r="F212" s="182"/>
      <c r="G212" s="182"/>
      <c r="H212" s="182"/>
      <c r="I212" s="182"/>
      <c r="J212" s="182"/>
      <c r="K212" s="185">
        <v>44144</v>
      </c>
      <c r="L212" s="183"/>
      <c r="M212" s="183"/>
      <c r="N212" s="182" t="s">
        <v>295</v>
      </c>
      <c r="O212" s="182"/>
      <c r="P212" s="182"/>
      <c r="Q212" s="182"/>
      <c r="R212" s="182"/>
      <c r="S212" s="182"/>
      <c r="T212" s="182"/>
      <c r="U212" s="182"/>
      <c r="V212" s="98" t="s">
        <v>150</v>
      </c>
      <c r="W212" s="105"/>
      <c r="X212" s="184"/>
      <c r="Y212" s="184"/>
      <c r="Z212" s="106"/>
      <c r="AA212" s="107">
        <v>2</v>
      </c>
      <c r="AB212" s="66">
        <v>696</v>
      </c>
      <c r="AC212" s="105"/>
      <c r="AD212" s="66">
        <v>696</v>
      </c>
      <c r="AE212" s="106"/>
      <c r="AF212" s="42"/>
    </row>
    <row r="213" spans="2:32" ht="11.45" customHeight="1" x14ac:dyDescent="0.2">
      <c r="B213" s="35">
        <v>76</v>
      </c>
      <c r="C213" s="182" t="s">
        <v>418</v>
      </c>
      <c r="D213" s="182"/>
      <c r="E213" s="182"/>
      <c r="F213" s="182"/>
      <c r="G213" s="182"/>
      <c r="H213" s="182"/>
      <c r="I213" s="182"/>
      <c r="J213" s="182"/>
      <c r="K213" s="183" t="s">
        <v>388</v>
      </c>
      <c r="L213" s="183"/>
      <c r="M213" s="183"/>
      <c r="N213" s="182" t="s">
        <v>419</v>
      </c>
      <c r="O213" s="182"/>
      <c r="P213" s="182"/>
      <c r="Q213" s="182"/>
      <c r="R213" s="182"/>
      <c r="S213" s="182"/>
      <c r="T213" s="182"/>
      <c r="U213" s="182"/>
      <c r="V213" s="98" t="s">
        <v>150</v>
      </c>
      <c r="W213" s="105"/>
      <c r="X213" s="184"/>
      <c r="Y213" s="184"/>
      <c r="Z213" s="106"/>
      <c r="AA213" s="107">
        <v>1</v>
      </c>
      <c r="AB213" s="65">
        <v>4700</v>
      </c>
      <c r="AC213" s="105">
        <v>940</v>
      </c>
      <c r="AD213" s="65">
        <v>4700</v>
      </c>
      <c r="AE213" s="106"/>
      <c r="AF213" s="42"/>
    </row>
    <row r="214" spans="2:32" ht="11.45" customHeight="1" x14ac:dyDescent="0.2">
      <c r="B214" s="35">
        <v>77</v>
      </c>
      <c r="C214" s="182" t="s">
        <v>420</v>
      </c>
      <c r="D214" s="182"/>
      <c r="E214" s="182"/>
      <c r="F214" s="182"/>
      <c r="G214" s="182"/>
      <c r="H214" s="182"/>
      <c r="I214" s="182"/>
      <c r="J214" s="182"/>
      <c r="K214" s="183" t="s">
        <v>388</v>
      </c>
      <c r="L214" s="183"/>
      <c r="M214" s="183"/>
      <c r="N214" s="182" t="s">
        <v>421</v>
      </c>
      <c r="O214" s="182"/>
      <c r="P214" s="182"/>
      <c r="Q214" s="182"/>
      <c r="R214" s="182"/>
      <c r="S214" s="182"/>
      <c r="T214" s="182"/>
      <c r="U214" s="182"/>
      <c r="V214" s="98" t="s">
        <v>150</v>
      </c>
      <c r="W214" s="105"/>
      <c r="X214" s="184"/>
      <c r="Y214" s="184"/>
      <c r="Z214" s="106"/>
      <c r="AA214" s="107">
        <v>1</v>
      </c>
      <c r="AB214" s="65">
        <v>4800</v>
      </c>
      <c r="AC214" s="105">
        <v>960</v>
      </c>
      <c r="AD214" s="65">
        <v>4800</v>
      </c>
      <c r="AE214" s="106">
        <v>10</v>
      </c>
      <c r="AF214" s="42"/>
    </row>
    <row r="215" spans="2:32" ht="11.45" customHeight="1" x14ac:dyDescent="0.2">
      <c r="B215" s="35">
        <v>78</v>
      </c>
      <c r="C215" s="182" t="s">
        <v>422</v>
      </c>
      <c r="D215" s="182"/>
      <c r="E215" s="182"/>
      <c r="F215" s="182"/>
      <c r="G215" s="182"/>
      <c r="H215" s="182"/>
      <c r="I215" s="182"/>
      <c r="J215" s="182"/>
      <c r="K215" s="183" t="s">
        <v>280</v>
      </c>
      <c r="L215" s="183"/>
      <c r="M215" s="183"/>
      <c r="N215" s="182" t="s">
        <v>423</v>
      </c>
      <c r="O215" s="182"/>
      <c r="P215" s="182"/>
      <c r="Q215" s="182"/>
      <c r="R215" s="182"/>
      <c r="S215" s="182"/>
      <c r="T215" s="182"/>
      <c r="U215" s="182"/>
      <c r="V215" s="98" t="s">
        <v>150</v>
      </c>
      <c r="W215" s="105"/>
      <c r="X215" s="184"/>
      <c r="Y215" s="184"/>
      <c r="Z215" s="106"/>
      <c r="AA215" s="107">
        <v>1</v>
      </c>
      <c r="AB215" s="65">
        <v>1325</v>
      </c>
      <c r="AC215" s="105">
        <v>149.93</v>
      </c>
      <c r="AD215" s="65">
        <v>1325</v>
      </c>
      <c r="AE215" s="106"/>
      <c r="AF215" s="42"/>
    </row>
    <row r="216" spans="2:32" ht="11.45" customHeight="1" x14ac:dyDescent="0.2">
      <c r="B216" s="35">
        <v>79</v>
      </c>
      <c r="C216" s="182" t="s">
        <v>424</v>
      </c>
      <c r="D216" s="182"/>
      <c r="E216" s="182"/>
      <c r="F216" s="182"/>
      <c r="G216" s="182"/>
      <c r="H216" s="182"/>
      <c r="I216" s="182"/>
      <c r="J216" s="182"/>
      <c r="K216" s="185">
        <v>43720</v>
      </c>
      <c r="L216" s="183"/>
      <c r="M216" s="183"/>
      <c r="N216" s="182" t="s">
        <v>425</v>
      </c>
      <c r="O216" s="182"/>
      <c r="P216" s="182"/>
      <c r="Q216" s="182"/>
      <c r="R216" s="182"/>
      <c r="S216" s="182"/>
      <c r="T216" s="182"/>
      <c r="U216" s="182"/>
      <c r="V216" s="98" t="s">
        <v>150</v>
      </c>
      <c r="W216" s="105"/>
      <c r="X216" s="184"/>
      <c r="Y216" s="184"/>
      <c r="Z216" s="106"/>
      <c r="AA216" s="107">
        <v>1</v>
      </c>
      <c r="AB216" s="65">
        <v>5410</v>
      </c>
      <c r="AC216" s="105">
        <v>676.24</v>
      </c>
      <c r="AD216" s="65">
        <v>5410</v>
      </c>
      <c r="AE216" s="106">
        <v>10</v>
      </c>
      <c r="AF216" s="42"/>
    </row>
    <row r="217" spans="2:32" ht="11.45" customHeight="1" x14ac:dyDescent="0.2">
      <c r="B217" s="35">
        <v>80</v>
      </c>
      <c r="C217" s="182" t="s">
        <v>426</v>
      </c>
      <c r="D217" s="182"/>
      <c r="E217" s="182"/>
      <c r="F217" s="182"/>
      <c r="G217" s="182"/>
      <c r="H217" s="182"/>
      <c r="I217" s="182"/>
      <c r="J217" s="182"/>
      <c r="K217" s="185">
        <v>43720</v>
      </c>
      <c r="L217" s="183"/>
      <c r="M217" s="183"/>
      <c r="N217" s="182" t="s">
        <v>427</v>
      </c>
      <c r="O217" s="182"/>
      <c r="P217" s="182"/>
      <c r="Q217" s="182"/>
      <c r="R217" s="182"/>
      <c r="S217" s="182"/>
      <c r="T217" s="182"/>
      <c r="U217" s="182"/>
      <c r="V217" s="98" t="s">
        <v>150</v>
      </c>
      <c r="W217" s="105"/>
      <c r="X217" s="184"/>
      <c r="Y217" s="184"/>
      <c r="Z217" s="106"/>
      <c r="AA217" s="107">
        <v>1</v>
      </c>
      <c r="AB217" s="65">
        <v>13530</v>
      </c>
      <c r="AC217" s="105">
        <v>845.63</v>
      </c>
      <c r="AD217" s="65">
        <v>13530</v>
      </c>
      <c r="AE217" s="106">
        <v>10</v>
      </c>
      <c r="AF217" s="42"/>
    </row>
    <row r="218" spans="2:32" ht="11.45" customHeight="1" x14ac:dyDescent="0.2">
      <c r="B218" s="35">
        <v>81</v>
      </c>
      <c r="C218" s="182" t="s">
        <v>428</v>
      </c>
      <c r="D218" s="182"/>
      <c r="E218" s="182"/>
      <c r="F218" s="182"/>
      <c r="G218" s="182"/>
      <c r="H218" s="182"/>
      <c r="I218" s="182"/>
      <c r="J218" s="182"/>
      <c r="K218" s="185">
        <v>43720</v>
      </c>
      <c r="L218" s="183"/>
      <c r="M218" s="183"/>
      <c r="N218" s="182" t="s">
        <v>429</v>
      </c>
      <c r="O218" s="182"/>
      <c r="P218" s="182"/>
      <c r="Q218" s="182"/>
      <c r="R218" s="182"/>
      <c r="S218" s="182"/>
      <c r="T218" s="182"/>
      <c r="U218" s="182"/>
      <c r="V218" s="98" t="s">
        <v>150</v>
      </c>
      <c r="W218" s="105"/>
      <c r="X218" s="184"/>
      <c r="Y218" s="184"/>
      <c r="Z218" s="106"/>
      <c r="AA218" s="107">
        <v>1</v>
      </c>
      <c r="AB218" s="65">
        <v>5500</v>
      </c>
      <c r="AC218" s="105">
        <v>687.5</v>
      </c>
      <c r="AD218" s="65">
        <v>5500</v>
      </c>
      <c r="AE218" s="106">
        <v>10</v>
      </c>
      <c r="AF218" s="42"/>
    </row>
    <row r="219" spans="2:32" ht="11.45" customHeight="1" x14ac:dyDescent="0.2">
      <c r="B219" s="35">
        <v>82</v>
      </c>
      <c r="C219" s="182" t="s">
        <v>291</v>
      </c>
      <c r="D219" s="182"/>
      <c r="E219" s="182"/>
      <c r="F219" s="182"/>
      <c r="G219" s="182"/>
      <c r="H219" s="182"/>
      <c r="I219" s="182"/>
      <c r="J219" s="182"/>
      <c r="K219" s="185">
        <v>44146</v>
      </c>
      <c r="L219" s="183"/>
      <c r="M219" s="183"/>
      <c r="N219" s="182" t="s">
        <v>318</v>
      </c>
      <c r="O219" s="182"/>
      <c r="P219" s="182"/>
      <c r="Q219" s="182"/>
      <c r="R219" s="182"/>
      <c r="S219" s="182"/>
      <c r="T219" s="182"/>
      <c r="U219" s="182"/>
      <c r="V219" s="98" t="s">
        <v>150</v>
      </c>
      <c r="W219" s="105"/>
      <c r="X219" s="184"/>
      <c r="Y219" s="184"/>
      <c r="Z219" s="106"/>
      <c r="AA219" s="107">
        <v>1</v>
      </c>
      <c r="AB219" s="66">
        <v>427.2</v>
      </c>
      <c r="AC219" s="105"/>
      <c r="AD219" s="66">
        <v>427.2</v>
      </c>
      <c r="AE219" s="106"/>
      <c r="AF219" s="42"/>
    </row>
    <row r="220" spans="2:32" ht="11.45" customHeight="1" x14ac:dyDescent="0.2">
      <c r="B220" s="35">
        <v>83</v>
      </c>
      <c r="C220" s="186" t="s">
        <v>430</v>
      </c>
      <c r="D220" s="187"/>
      <c r="E220" s="187"/>
      <c r="F220" s="187"/>
      <c r="G220" s="187"/>
      <c r="H220" s="187"/>
      <c r="I220" s="187"/>
      <c r="J220" s="188"/>
      <c r="K220" s="189">
        <v>43450</v>
      </c>
      <c r="L220" s="190"/>
      <c r="M220" s="191"/>
      <c r="N220" s="186">
        <v>10161000408</v>
      </c>
      <c r="O220" s="187"/>
      <c r="P220" s="188"/>
      <c r="Q220" s="192"/>
      <c r="R220" s="190"/>
      <c r="S220" s="191"/>
      <c r="T220" s="192"/>
      <c r="U220" s="191"/>
      <c r="V220" s="98" t="s">
        <v>150</v>
      </c>
      <c r="W220" s="105"/>
      <c r="X220" s="105"/>
      <c r="Y220" s="105"/>
      <c r="Z220" s="106"/>
      <c r="AA220" s="107">
        <v>2</v>
      </c>
      <c r="AB220" s="66">
        <v>3814.6</v>
      </c>
      <c r="AC220" s="105">
        <v>445.45</v>
      </c>
      <c r="AD220" s="66">
        <v>3814.6</v>
      </c>
      <c r="AE220" s="106">
        <v>20</v>
      </c>
      <c r="AF220" s="42"/>
    </row>
    <row r="221" spans="2:32" ht="11.45" customHeight="1" x14ac:dyDescent="0.2">
      <c r="B221" s="35">
        <v>84</v>
      </c>
      <c r="C221" s="186" t="s">
        <v>684</v>
      </c>
      <c r="D221" s="187"/>
      <c r="E221" s="187"/>
      <c r="F221" s="187"/>
      <c r="G221" s="187"/>
      <c r="H221" s="187"/>
      <c r="I221" s="187"/>
      <c r="J221" s="188"/>
      <c r="K221" s="189">
        <v>44166</v>
      </c>
      <c r="L221" s="190"/>
      <c r="M221" s="191"/>
      <c r="N221" s="186">
        <v>1016100410</v>
      </c>
      <c r="O221" s="187"/>
      <c r="P221" s="188"/>
      <c r="Q221" s="192"/>
      <c r="R221" s="190"/>
      <c r="S221" s="191"/>
      <c r="T221" s="192"/>
      <c r="U221" s="191"/>
      <c r="V221" s="98" t="s">
        <v>150</v>
      </c>
      <c r="W221" s="105"/>
      <c r="X221" s="105"/>
      <c r="Y221" s="105"/>
      <c r="Z221" s="106"/>
      <c r="AA221" s="107">
        <v>18</v>
      </c>
      <c r="AB221" s="66">
        <v>28245.56</v>
      </c>
      <c r="AC221" s="105"/>
      <c r="AD221" s="66">
        <v>28245.56</v>
      </c>
      <c r="AE221" s="106"/>
      <c r="AF221" s="42"/>
    </row>
    <row r="222" spans="2:32" ht="11.45" customHeight="1" x14ac:dyDescent="0.2">
      <c r="B222" s="35">
        <v>85</v>
      </c>
      <c r="C222" s="186" t="s">
        <v>431</v>
      </c>
      <c r="D222" s="187"/>
      <c r="E222" s="187"/>
      <c r="F222" s="187"/>
      <c r="G222" s="187"/>
      <c r="H222" s="187"/>
      <c r="I222" s="187"/>
      <c r="J222" s="188"/>
      <c r="K222" s="189">
        <v>42347</v>
      </c>
      <c r="L222" s="190"/>
      <c r="M222" s="191"/>
      <c r="N222" s="186">
        <v>1016100409</v>
      </c>
      <c r="O222" s="187"/>
      <c r="P222" s="188"/>
      <c r="Q222" s="192"/>
      <c r="R222" s="190"/>
      <c r="S222" s="191"/>
      <c r="T222" s="192"/>
      <c r="U222" s="191"/>
      <c r="V222" s="98" t="s">
        <v>150</v>
      </c>
      <c r="W222" s="105"/>
      <c r="X222" s="105"/>
      <c r="Y222" s="105"/>
      <c r="Z222" s="106"/>
      <c r="AA222" s="107">
        <v>1</v>
      </c>
      <c r="AB222" s="66">
        <v>31986.22</v>
      </c>
      <c r="AC222" s="105">
        <v>7996.56</v>
      </c>
      <c r="AD222" s="66">
        <v>31986.22</v>
      </c>
      <c r="AE222" s="106">
        <v>20</v>
      </c>
      <c r="AF222" s="42"/>
    </row>
    <row r="223" spans="2:32" ht="11.45" customHeight="1" x14ac:dyDescent="0.2">
      <c r="B223" s="35">
        <v>86</v>
      </c>
      <c r="C223" s="164" t="s">
        <v>432</v>
      </c>
      <c r="D223" s="164"/>
      <c r="E223" s="164"/>
      <c r="F223" s="164"/>
      <c r="G223" s="164"/>
      <c r="H223" s="164"/>
      <c r="I223" s="164"/>
      <c r="J223" s="164"/>
      <c r="K223" s="170">
        <v>43720</v>
      </c>
      <c r="L223" s="165"/>
      <c r="M223" s="165"/>
      <c r="N223" s="164" t="s">
        <v>433</v>
      </c>
      <c r="O223" s="164"/>
      <c r="P223" s="164"/>
      <c r="Q223" s="164"/>
      <c r="R223" s="164"/>
      <c r="S223" s="164"/>
      <c r="T223" s="164"/>
      <c r="U223" s="164"/>
      <c r="V223" s="36" t="s">
        <v>150</v>
      </c>
      <c r="W223" s="37"/>
      <c r="X223" s="166"/>
      <c r="Y223" s="166"/>
      <c r="Z223" s="38"/>
      <c r="AA223" s="39">
        <v>1</v>
      </c>
      <c r="AB223" s="40">
        <v>5560</v>
      </c>
      <c r="AC223" s="37">
        <v>347.5</v>
      </c>
      <c r="AD223" s="40">
        <v>5560</v>
      </c>
      <c r="AE223" s="38">
        <v>20</v>
      </c>
      <c r="AF223" s="42"/>
    </row>
    <row r="224" spans="2:32" ht="11.45" customHeight="1" x14ac:dyDescent="0.2">
      <c r="B224" s="44" t="s">
        <v>142</v>
      </c>
      <c r="C224" s="171" t="s">
        <v>143</v>
      </c>
      <c r="D224" s="171"/>
      <c r="E224" s="171"/>
      <c r="F224" s="171"/>
      <c r="G224" s="171"/>
      <c r="H224" s="171"/>
      <c r="I224" s="171"/>
      <c r="J224" s="171"/>
      <c r="K224" s="171" t="s">
        <v>143</v>
      </c>
      <c r="L224" s="171"/>
      <c r="M224" s="171"/>
      <c r="N224" s="171" t="s">
        <v>143</v>
      </c>
      <c r="O224" s="171"/>
      <c r="P224" s="171"/>
      <c r="Q224" s="171" t="s">
        <v>143</v>
      </c>
      <c r="R224" s="171"/>
      <c r="S224" s="171"/>
      <c r="T224" s="171" t="s">
        <v>143</v>
      </c>
      <c r="U224" s="171"/>
      <c r="V224" s="45" t="s">
        <v>143</v>
      </c>
      <c r="W224" s="46"/>
      <c r="X224" s="172"/>
      <c r="Y224" s="172"/>
      <c r="Z224" s="45"/>
      <c r="AA224" s="47">
        <f>SUM(AA137:AA223)</f>
        <v>176</v>
      </c>
      <c r="AB224" s="58">
        <f>SUM(AB139:AB223)</f>
        <v>648986.54999999993</v>
      </c>
      <c r="AC224" s="58">
        <f t="shared" ref="AC224:AD224" si="1">SUM(AC139:AC223)</f>
        <v>97962.94</v>
      </c>
      <c r="AD224" s="58">
        <f t="shared" si="1"/>
        <v>545663.14999999991</v>
      </c>
      <c r="AE224" s="45"/>
      <c r="AF224" s="49" t="s">
        <v>143</v>
      </c>
    </row>
    <row r="225" spans="2:32" ht="11.45" customHeight="1" x14ac:dyDescent="0.2">
      <c r="B225" s="44"/>
      <c r="C225" s="173" t="s">
        <v>537</v>
      </c>
      <c r="D225" s="174"/>
      <c r="E225" s="174"/>
      <c r="F225" s="174"/>
      <c r="G225" s="174"/>
      <c r="H225" s="174"/>
      <c r="I225" s="174"/>
      <c r="J225" s="174"/>
      <c r="K225" s="174"/>
      <c r="L225" s="174"/>
      <c r="M225" s="174"/>
      <c r="N225" s="174"/>
      <c r="O225" s="174"/>
      <c r="P225" s="174"/>
      <c r="Q225" s="174"/>
      <c r="R225" s="174"/>
      <c r="S225" s="174"/>
      <c r="T225" s="174"/>
      <c r="U225" s="175"/>
      <c r="V225" s="45"/>
      <c r="W225" s="46"/>
      <c r="X225" s="46"/>
      <c r="Y225" s="46"/>
      <c r="Z225" s="45"/>
      <c r="AA225" s="47"/>
      <c r="AB225" s="58"/>
      <c r="AC225" s="58"/>
      <c r="AD225" s="58"/>
      <c r="AE225" s="45"/>
      <c r="AF225" s="49"/>
    </row>
    <row r="226" spans="2:32" ht="21.75" customHeight="1" x14ac:dyDescent="0.2">
      <c r="B226" s="35">
        <v>1</v>
      </c>
      <c r="C226" s="164" t="s">
        <v>434</v>
      </c>
      <c r="D226" s="164"/>
      <c r="E226" s="164"/>
      <c r="F226" s="164"/>
      <c r="G226" s="164"/>
      <c r="H226" s="164"/>
      <c r="I226" s="164"/>
      <c r="J226" s="164"/>
      <c r="K226" s="165" t="s">
        <v>261</v>
      </c>
      <c r="L226" s="165"/>
      <c r="M226" s="165"/>
      <c r="N226" s="164" t="s">
        <v>435</v>
      </c>
      <c r="O226" s="164"/>
      <c r="P226" s="164"/>
      <c r="Q226" s="164"/>
      <c r="R226" s="164"/>
      <c r="S226" s="164"/>
      <c r="T226" s="164"/>
      <c r="U226" s="164"/>
      <c r="V226" s="36" t="s">
        <v>150</v>
      </c>
      <c r="W226" s="37"/>
      <c r="X226" s="166"/>
      <c r="Y226" s="166"/>
      <c r="Z226" s="38"/>
      <c r="AA226" s="39">
        <v>848</v>
      </c>
      <c r="AB226" s="40">
        <v>51825</v>
      </c>
      <c r="AC226" s="43"/>
      <c r="AD226" s="40">
        <f>AB226-AC226</f>
        <v>51825</v>
      </c>
      <c r="AE226" s="41">
        <v>50</v>
      </c>
      <c r="AF226" s="42"/>
    </row>
    <row r="227" spans="2:32" ht="11.45" customHeight="1" x14ac:dyDescent="0.2">
      <c r="B227" s="44" t="s">
        <v>142</v>
      </c>
      <c r="C227" s="171" t="s">
        <v>143</v>
      </c>
      <c r="D227" s="171"/>
      <c r="E227" s="171"/>
      <c r="F227" s="171"/>
      <c r="G227" s="171"/>
      <c r="H227" s="171"/>
      <c r="I227" s="171"/>
      <c r="J227" s="171"/>
      <c r="K227" s="171" t="s">
        <v>143</v>
      </c>
      <c r="L227" s="171"/>
      <c r="M227" s="171"/>
      <c r="N227" s="171" t="s">
        <v>143</v>
      </c>
      <c r="O227" s="171"/>
      <c r="P227" s="171"/>
      <c r="Q227" s="171" t="s">
        <v>143</v>
      </c>
      <c r="R227" s="171"/>
      <c r="S227" s="171"/>
      <c r="T227" s="171" t="s">
        <v>143</v>
      </c>
      <c r="U227" s="171"/>
      <c r="V227" s="45" t="s">
        <v>143</v>
      </c>
      <c r="W227" s="46"/>
      <c r="X227" s="172"/>
      <c r="Y227" s="172"/>
      <c r="Z227" s="45"/>
      <c r="AA227" s="47">
        <v>848</v>
      </c>
      <c r="AB227" s="48">
        <v>51825</v>
      </c>
      <c r="AC227" s="58"/>
      <c r="AD227" s="22">
        <f>AB227-AC227</f>
        <v>51825</v>
      </c>
      <c r="AE227" s="45"/>
      <c r="AF227" s="49" t="s">
        <v>143</v>
      </c>
    </row>
    <row r="228" spans="2:32" ht="11.45" customHeight="1" x14ac:dyDescent="0.2">
      <c r="B228" s="44"/>
      <c r="C228" s="173" t="s">
        <v>538</v>
      </c>
      <c r="D228" s="174"/>
      <c r="E228" s="174"/>
      <c r="F228" s="174"/>
      <c r="G228" s="174"/>
      <c r="H228" s="174"/>
      <c r="I228" s="174"/>
      <c r="J228" s="174"/>
      <c r="K228" s="174"/>
      <c r="L228" s="174"/>
      <c r="M228" s="174"/>
      <c r="N228" s="174"/>
      <c r="O228" s="174"/>
      <c r="P228" s="174"/>
      <c r="Q228" s="174"/>
      <c r="R228" s="174"/>
      <c r="S228" s="174"/>
      <c r="T228" s="174"/>
      <c r="U228" s="175"/>
      <c r="V228" s="45"/>
      <c r="W228" s="63"/>
      <c r="X228" s="63"/>
      <c r="Y228" s="63"/>
      <c r="Z228" s="45"/>
      <c r="AA228" s="47"/>
      <c r="AB228" s="48"/>
      <c r="AC228" s="58"/>
      <c r="AD228" s="48"/>
      <c r="AE228" s="45"/>
      <c r="AF228" s="62"/>
    </row>
    <row r="229" spans="2:32" ht="22.5" customHeight="1" x14ac:dyDescent="0.2">
      <c r="B229" s="35">
        <v>1</v>
      </c>
      <c r="C229" s="164" t="s">
        <v>441</v>
      </c>
      <c r="D229" s="164"/>
      <c r="E229" s="164"/>
      <c r="F229" s="164"/>
      <c r="G229" s="164"/>
      <c r="H229" s="164"/>
      <c r="I229" s="164"/>
      <c r="J229" s="164"/>
      <c r="K229" s="165" t="s">
        <v>29</v>
      </c>
      <c r="L229" s="165"/>
      <c r="M229" s="165"/>
      <c r="N229" s="164" t="s">
        <v>442</v>
      </c>
      <c r="O229" s="164"/>
      <c r="P229" s="164"/>
      <c r="Q229" s="164"/>
      <c r="R229" s="164"/>
      <c r="S229" s="164"/>
      <c r="T229" s="164"/>
      <c r="U229" s="164"/>
      <c r="V229" s="60" t="s">
        <v>150</v>
      </c>
      <c r="W229" s="61"/>
      <c r="X229" s="166"/>
      <c r="Y229" s="166"/>
      <c r="Z229" s="38"/>
      <c r="AA229" s="39">
        <v>1</v>
      </c>
      <c r="AB229" s="40">
        <v>49223</v>
      </c>
      <c r="AC229" s="65">
        <v>17006.82</v>
      </c>
      <c r="AD229" s="40">
        <v>23380.97</v>
      </c>
      <c r="AE229" s="41">
        <v>10</v>
      </c>
      <c r="AF229" s="42"/>
    </row>
    <row r="230" spans="2:32" ht="22.5" customHeight="1" x14ac:dyDescent="0.2">
      <c r="B230" s="35">
        <v>2</v>
      </c>
      <c r="C230" s="164" t="s">
        <v>443</v>
      </c>
      <c r="D230" s="164"/>
      <c r="E230" s="164"/>
      <c r="F230" s="164"/>
      <c r="G230" s="164"/>
      <c r="H230" s="164"/>
      <c r="I230" s="164"/>
      <c r="J230" s="164"/>
      <c r="K230" s="165" t="s">
        <v>29</v>
      </c>
      <c r="L230" s="165"/>
      <c r="M230" s="165"/>
      <c r="N230" s="164" t="s">
        <v>444</v>
      </c>
      <c r="O230" s="164"/>
      <c r="P230" s="164"/>
      <c r="Q230" s="164"/>
      <c r="R230" s="164"/>
      <c r="S230" s="164"/>
      <c r="T230" s="164"/>
      <c r="U230" s="164"/>
      <c r="V230" s="60" t="s">
        <v>150</v>
      </c>
      <c r="W230" s="61"/>
      <c r="X230" s="166"/>
      <c r="Y230" s="166"/>
      <c r="Z230" s="38"/>
      <c r="AA230" s="39">
        <v>1</v>
      </c>
      <c r="AB230" s="40">
        <v>3325</v>
      </c>
      <c r="AC230" s="40">
        <v>1745.67</v>
      </c>
      <c r="AD230" s="40">
        <v>1579.33</v>
      </c>
      <c r="AE230" s="41">
        <v>10</v>
      </c>
      <c r="AF230" s="42"/>
    </row>
    <row r="231" spans="2:32" ht="22.5" customHeight="1" x14ac:dyDescent="0.2">
      <c r="B231" s="35">
        <v>3</v>
      </c>
      <c r="C231" s="164" t="s">
        <v>445</v>
      </c>
      <c r="D231" s="164"/>
      <c r="E231" s="164"/>
      <c r="F231" s="164"/>
      <c r="G231" s="164"/>
      <c r="H231" s="164"/>
      <c r="I231" s="164"/>
      <c r="J231" s="164"/>
      <c r="K231" s="165" t="s">
        <v>29</v>
      </c>
      <c r="L231" s="165"/>
      <c r="M231" s="165"/>
      <c r="N231" s="164" t="s">
        <v>446</v>
      </c>
      <c r="O231" s="164"/>
      <c r="P231" s="164"/>
      <c r="Q231" s="164"/>
      <c r="R231" s="164"/>
      <c r="S231" s="164"/>
      <c r="T231" s="164"/>
      <c r="U231" s="164"/>
      <c r="V231" s="60" t="s">
        <v>150</v>
      </c>
      <c r="W231" s="61"/>
      <c r="X231" s="166"/>
      <c r="Y231" s="166"/>
      <c r="Z231" s="38"/>
      <c r="AA231" s="39">
        <v>1</v>
      </c>
      <c r="AB231" s="40">
        <v>2555</v>
      </c>
      <c r="AC231" s="40">
        <v>1371.33</v>
      </c>
      <c r="AD231" s="40">
        <v>1183.67</v>
      </c>
      <c r="AE231" s="41">
        <v>10</v>
      </c>
      <c r="AF231" s="42"/>
    </row>
    <row r="232" spans="2:32" ht="21.75" customHeight="1" x14ac:dyDescent="0.2">
      <c r="B232" s="35">
        <v>4</v>
      </c>
      <c r="C232" s="164" t="s">
        <v>447</v>
      </c>
      <c r="D232" s="164"/>
      <c r="E232" s="164"/>
      <c r="F232" s="164"/>
      <c r="G232" s="164"/>
      <c r="H232" s="164"/>
      <c r="I232" s="164"/>
      <c r="J232" s="164"/>
      <c r="K232" s="165" t="s">
        <v>29</v>
      </c>
      <c r="L232" s="165"/>
      <c r="M232" s="165"/>
      <c r="N232" s="164" t="s">
        <v>448</v>
      </c>
      <c r="O232" s="164"/>
      <c r="P232" s="164"/>
      <c r="Q232" s="164"/>
      <c r="R232" s="164"/>
      <c r="S232" s="164"/>
      <c r="T232" s="164"/>
      <c r="U232" s="164"/>
      <c r="V232" s="60" t="s">
        <v>150</v>
      </c>
      <c r="W232" s="61"/>
      <c r="X232" s="166"/>
      <c r="Y232" s="166"/>
      <c r="Z232" s="38"/>
      <c r="AA232" s="39">
        <v>1</v>
      </c>
      <c r="AB232" s="40">
        <v>2892</v>
      </c>
      <c r="AC232" s="40">
        <v>1518.3</v>
      </c>
      <c r="AD232" s="40">
        <v>1373.7</v>
      </c>
      <c r="AE232" s="41">
        <v>10</v>
      </c>
      <c r="AF232" s="42"/>
    </row>
    <row r="233" spans="2:32" ht="22.5" customHeight="1" x14ac:dyDescent="0.2">
      <c r="B233" s="35">
        <v>5</v>
      </c>
      <c r="C233" s="164" t="s">
        <v>449</v>
      </c>
      <c r="D233" s="164"/>
      <c r="E233" s="164"/>
      <c r="F233" s="164"/>
      <c r="G233" s="164"/>
      <c r="H233" s="164"/>
      <c r="I233" s="164"/>
      <c r="J233" s="164"/>
      <c r="K233" s="165" t="s">
        <v>27</v>
      </c>
      <c r="L233" s="165"/>
      <c r="M233" s="165"/>
      <c r="N233" s="164" t="s">
        <v>450</v>
      </c>
      <c r="O233" s="164"/>
      <c r="P233" s="164"/>
      <c r="Q233" s="164"/>
      <c r="R233" s="164"/>
      <c r="S233" s="164"/>
      <c r="T233" s="164"/>
      <c r="U233" s="164"/>
      <c r="V233" s="60" t="s">
        <v>150</v>
      </c>
      <c r="W233" s="61"/>
      <c r="X233" s="166"/>
      <c r="Y233" s="166"/>
      <c r="Z233" s="38"/>
      <c r="AA233" s="39">
        <v>1</v>
      </c>
      <c r="AB233" s="40">
        <v>3829</v>
      </c>
      <c r="AC233" s="40">
        <v>1320.53</v>
      </c>
      <c r="AD233" s="40">
        <v>2508.4699999999998</v>
      </c>
      <c r="AE233" s="41">
        <v>20</v>
      </c>
      <c r="AF233" s="42"/>
    </row>
    <row r="234" spans="2:32" ht="11.45" customHeight="1" x14ac:dyDescent="0.2">
      <c r="B234" s="35">
        <v>6</v>
      </c>
      <c r="C234" s="164" t="s">
        <v>451</v>
      </c>
      <c r="D234" s="164"/>
      <c r="E234" s="164"/>
      <c r="F234" s="164"/>
      <c r="G234" s="164"/>
      <c r="H234" s="164"/>
      <c r="I234" s="164"/>
      <c r="J234" s="164"/>
      <c r="K234" s="165" t="s">
        <v>23</v>
      </c>
      <c r="L234" s="165"/>
      <c r="M234" s="165"/>
      <c r="N234" s="164" t="s">
        <v>452</v>
      </c>
      <c r="O234" s="164"/>
      <c r="P234" s="164"/>
      <c r="Q234" s="164"/>
      <c r="R234" s="164"/>
      <c r="S234" s="164"/>
      <c r="T234" s="164"/>
      <c r="U234" s="164"/>
      <c r="V234" s="60" t="s">
        <v>150</v>
      </c>
      <c r="W234" s="61"/>
      <c r="X234" s="166"/>
      <c r="Y234" s="166"/>
      <c r="Z234" s="38"/>
      <c r="AA234" s="39">
        <v>1</v>
      </c>
      <c r="AB234" s="40">
        <v>13500</v>
      </c>
      <c r="AC234" s="65">
        <v>2700</v>
      </c>
      <c r="AD234" s="40">
        <v>10800</v>
      </c>
      <c r="AE234" s="41">
        <v>10</v>
      </c>
      <c r="AF234" s="42"/>
    </row>
    <row r="235" spans="2:32" ht="11.45" customHeight="1" x14ac:dyDescent="0.2">
      <c r="B235" s="35">
        <v>7</v>
      </c>
      <c r="C235" s="164" t="s">
        <v>453</v>
      </c>
      <c r="D235" s="164"/>
      <c r="E235" s="164"/>
      <c r="F235" s="164"/>
      <c r="G235" s="164"/>
      <c r="H235" s="164"/>
      <c r="I235" s="164"/>
      <c r="J235" s="164"/>
      <c r="K235" s="165" t="s">
        <v>187</v>
      </c>
      <c r="L235" s="165"/>
      <c r="M235" s="165"/>
      <c r="N235" s="164" t="s">
        <v>454</v>
      </c>
      <c r="O235" s="164"/>
      <c r="P235" s="164"/>
      <c r="Q235" s="164"/>
      <c r="R235" s="164"/>
      <c r="S235" s="164"/>
      <c r="T235" s="164"/>
      <c r="U235" s="164"/>
      <c r="V235" s="60" t="s">
        <v>150</v>
      </c>
      <c r="W235" s="61"/>
      <c r="X235" s="166"/>
      <c r="Y235" s="166"/>
      <c r="Z235" s="38"/>
      <c r="AA235" s="39">
        <v>1</v>
      </c>
      <c r="AB235" s="43">
        <v>330</v>
      </c>
      <c r="AC235" s="66">
        <v>132</v>
      </c>
      <c r="AD235" s="43">
        <v>198</v>
      </c>
      <c r="AE235" s="41">
        <v>5</v>
      </c>
      <c r="AF235" s="42"/>
    </row>
    <row r="236" spans="2:32" ht="11.45" customHeight="1" x14ac:dyDescent="0.2">
      <c r="B236" s="35">
        <v>8</v>
      </c>
      <c r="C236" s="164" t="s">
        <v>455</v>
      </c>
      <c r="D236" s="164"/>
      <c r="E236" s="164"/>
      <c r="F236" s="164"/>
      <c r="G236" s="164"/>
      <c r="H236" s="164"/>
      <c r="I236" s="164"/>
      <c r="J236" s="164"/>
      <c r="K236" s="165" t="s">
        <v>187</v>
      </c>
      <c r="L236" s="165"/>
      <c r="M236" s="165"/>
      <c r="N236" s="164" t="s">
        <v>456</v>
      </c>
      <c r="O236" s="164"/>
      <c r="P236" s="164"/>
      <c r="Q236" s="164"/>
      <c r="R236" s="164"/>
      <c r="S236" s="164"/>
      <c r="T236" s="164"/>
      <c r="U236" s="164"/>
      <c r="V236" s="60" t="s">
        <v>150</v>
      </c>
      <c r="W236" s="61"/>
      <c r="X236" s="166"/>
      <c r="Y236" s="166"/>
      <c r="Z236" s="38"/>
      <c r="AA236" s="39">
        <v>20</v>
      </c>
      <c r="AB236" s="40">
        <v>11541.6</v>
      </c>
      <c r="AC236" s="65">
        <v>2308.8000000000002</v>
      </c>
      <c r="AD236" s="40">
        <v>9232.7999999999993</v>
      </c>
      <c r="AE236" s="41">
        <v>10</v>
      </c>
      <c r="AF236" s="42"/>
    </row>
    <row r="237" spans="2:32" ht="11.45" customHeight="1" x14ac:dyDescent="0.2">
      <c r="B237" s="35">
        <v>9</v>
      </c>
      <c r="C237" s="164" t="s">
        <v>457</v>
      </c>
      <c r="D237" s="164"/>
      <c r="E237" s="164"/>
      <c r="F237" s="164"/>
      <c r="G237" s="164"/>
      <c r="H237" s="164"/>
      <c r="I237" s="164"/>
      <c r="J237" s="164"/>
      <c r="K237" s="165" t="s">
        <v>27</v>
      </c>
      <c r="L237" s="165"/>
      <c r="M237" s="165"/>
      <c r="N237" s="164" t="s">
        <v>458</v>
      </c>
      <c r="O237" s="164"/>
      <c r="P237" s="164"/>
      <c r="Q237" s="164"/>
      <c r="R237" s="164"/>
      <c r="S237" s="164"/>
      <c r="T237" s="164"/>
      <c r="U237" s="164"/>
      <c r="V237" s="60" t="s">
        <v>150</v>
      </c>
      <c r="W237" s="61"/>
      <c r="X237" s="166"/>
      <c r="Y237" s="166"/>
      <c r="Z237" s="38"/>
      <c r="AA237" s="39">
        <v>5</v>
      </c>
      <c r="AB237" s="40">
        <v>3846</v>
      </c>
      <c r="AC237" s="40">
        <v>1956.35</v>
      </c>
      <c r="AD237" s="40">
        <v>1889.65</v>
      </c>
      <c r="AE237" s="41">
        <v>20</v>
      </c>
      <c r="AF237" s="42"/>
    </row>
    <row r="238" spans="2:32" ht="11.45" customHeight="1" x14ac:dyDescent="0.2">
      <c r="B238" s="35">
        <v>10</v>
      </c>
      <c r="C238" s="164" t="s">
        <v>459</v>
      </c>
      <c r="D238" s="164"/>
      <c r="E238" s="164"/>
      <c r="F238" s="164"/>
      <c r="G238" s="164"/>
      <c r="H238" s="164"/>
      <c r="I238" s="164"/>
      <c r="J238" s="164"/>
      <c r="K238" s="165" t="s">
        <v>27</v>
      </c>
      <c r="L238" s="165"/>
      <c r="M238" s="165"/>
      <c r="N238" s="164" t="s">
        <v>460</v>
      </c>
      <c r="O238" s="164"/>
      <c r="P238" s="164"/>
      <c r="Q238" s="164"/>
      <c r="R238" s="164"/>
      <c r="S238" s="164"/>
      <c r="T238" s="164"/>
      <c r="U238" s="164"/>
      <c r="V238" s="60" t="s">
        <v>150</v>
      </c>
      <c r="W238" s="61"/>
      <c r="X238" s="166"/>
      <c r="Y238" s="166"/>
      <c r="Z238" s="38"/>
      <c r="AA238" s="39">
        <v>1</v>
      </c>
      <c r="AB238" s="40">
        <v>8015</v>
      </c>
      <c r="AC238" s="40">
        <v>4468.8</v>
      </c>
      <c r="AD238" s="40">
        <v>3546.2</v>
      </c>
      <c r="AE238" s="41">
        <v>20</v>
      </c>
      <c r="AF238" s="42"/>
    </row>
    <row r="239" spans="2:32" ht="11.45" customHeight="1" x14ac:dyDescent="0.2">
      <c r="B239" s="35">
        <v>11</v>
      </c>
      <c r="C239" s="164" t="s">
        <v>461</v>
      </c>
      <c r="D239" s="164"/>
      <c r="E239" s="164"/>
      <c r="F239" s="164"/>
      <c r="G239" s="164"/>
      <c r="H239" s="164"/>
      <c r="I239" s="164"/>
      <c r="J239" s="164"/>
      <c r="K239" s="165" t="s">
        <v>27</v>
      </c>
      <c r="L239" s="165"/>
      <c r="M239" s="165"/>
      <c r="N239" s="164" t="s">
        <v>462</v>
      </c>
      <c r="O239" s="164"/>
      <c r="P239" s="164"/>
      <c r="Q239" s="164"/>
      <c r="R239" s="164"/>
      <c r="S239" s="164"/>
      <c r="T239" s="164"/>
      <c r="U239" s="164"/>
      <c r="V239" s="60" t="s">
        <v>150</v>
      </c>
      <c r="W239" s="61"/>
      <c r="X239" s="166"/>
      <c r="Y239" s="166"/>
      <c r="Z239" s="38"/>
      <c r="AA239" s="39">
        <v>1</v>
      </c>
      <c r="AB239" s="40">
        <v>3850</v>
      </c>
      <c r="AC239" s="43">
        <v>976.08</v>
      </c>
      <c r="AD239" s="40">
        <v>2873.92</v>
      </c>
      <c r="AE239" s="41">
        <v>20</v>
      </c>
      <c r="AF239" s="42"/>
    </row>
    <row r="240" spans="2:32" ht="23.25" customHeight="1" x14ac:dyDescent="0.2">
      <c r="B240" s="35">
        <v>12</v>
      </c>
      <c r="C240" s="164" t="s">
        <v>463</v>
      </c>
      <c r="D240" s="164"/>
      <c r="E240" s="164"/>
      <c r="F240" s="164"/>
      <c r="G240" s="164"/>
      <c r="H240" s="164"/>
      <c r="I240" s="164"/>
      <c r="J240" s="164"/>
      <c r="K240" s="165" t="s">
        <v>27</v>
      </c>
      <c r="L240" s="165"/>
      <c r="M240" s="165"/>
      <c r="N240" s="164" t="s">
        <v>464</v>
      </c>
      <c r="O240" s="164"/>
      <c r="P240" s="164"/>
      <c r="Q240" s="164"/>
      <c r="R240" s="164"/>
      <c r="S240" s="164"/>
      <c r="T240" s="164"/>
      <c r="U240" s="164"/>
      <c r="V240" s="60" t="s">
        <v>150</v>
      </c>
      <c r="W240" s="61"/>
      <c r="X240" s="166"/>
      <c r="Y240" s="166"/>
      <c r="Z240" s="38"/>
      <c r="AA240" s="39">
        <v>1</v>
      </c>
      <c r="AB240" s="40">
        <v>37773</v>
      </c>
      <c r="AC240" s="40">
        <v>5819.65</v>
      </c>
      <c r="AD240" s="40">
        <v>31953.35</v>
      </c>
      <c r="AE240" s="41">
        <v>20</v>
      </c>
      <c r="AF240" s="42"/>
    </row>
    <row r="241" spans="2:32" ht="11.45" customHeight="1" x14ac:dyDescent="0.2">
      <c r="B241" s="35">
        <v>13</v>
      </c>
      <c r="C241" s="164" t="s">
        <v>465</v>
      </c>
      <c r="D241" s="164"/>
      <c r="E241" s="164"/>
      <c r="F241" s="164"/>
      <c r="G241" s="164"/>
      <c r="H241" s="164"/>
      <c r="I241" s="164"/>
      <c r="J241" s="164"/>
      <c r="K241" s="165" t="s">
        <v>27</v>
      </c>
      <c r="L241" s="165"/>
      <c r="M241" s="165"/>
      <c r="N241" s="164" t="s">
        <v>466</v>
      </c>
      <c r="O241" s="164"/>
      <c r="P241" s="164"/>
      <c r="Q241" s="164"/>
      <c r="R241" s="164"/>
      <c r="S241" s="164"/>
      <c r="T241" s="164"/>
      <c r="U241" s="164"/>
      <c r="V241" s="60" t="s">
        <v>150</v>
      </c>
      <c r="W241" s="61"/>
      <c r="X241" s="166"/>
      <c r="Y241" s="166"/>
      <c r="Z241" s="38"/>
      <c r="AA241" s="39">
        <v>1</v>
      </c>
      <c r="AB241" s="40">
        <v>12276</v>
      </c>
      <c r="AC241" s="40">
        <v>2646.05</v>
      </c>
      <c r="AD241" s="40">
        <v>9629.9500000000007</v>
      </c>
      <c r="AE241" s="41">
        <v>20</v>
      </c>
      <c r="AF241" s="42"/>
    </row>
    <row r="242" spans="2:32" ht="11.45" customHeight="1" x14ac:dyDescent="0.2">
      <c r="B242" s="35">
        <v>14</v>
      </c>
      <c r="C242" s="164" t="s">
        <v>467</v>
      </c>
      <c r="D242" s="164"/>
      <c r="E242" s="164"/>
      <c r="F242" s="164"/>
      <c r="G242" s="164"/>
      <c r="H242" s="164"/>
      <c r="I242" s="164"/>
      <c r="J242" s="164"/>
      <c r="K242" s="165" t="s">
        <v>27</v>
      </c>
      <c r="L242" s="165"/>
      <c r="M242" s="165"/>
      <c r="N242" s="164" t="s">
        <v>468</v>
      </c>
      <c r="O242" s="164"/>
      <c r="P242" s="164"/>
      <c r="Q242" s="164"/>
      <c r="R242" s="164"/>
      <c r="S242" s="164"/>
      <c r="T242" s="164"/>
      <c r="U242" s="164"/>
      <c r="V242" s="60" t="s">
        <v>150</v>
      </c>
      <c r="W242" s="61"/>
      <c r="X242" s="166"/>
      <c r="Y242" s="166"/>
      <c r="Z242" s="38"/>
      <c r="AA242" s="39">
        <v>1</v>
      </c>
      <c r="AB242" s="40">
        <v>1320</v>
      </c>
      <c r="AC242" s="43">
        <v>468.5</v>
      </c>
      <c r="AD242" s="43">
        <v>851.5</v>
      </c>
      <c r="AE242" s="41">
        <v>20</v>
      </c>
      <c r="AF242" s="42"/>
    </row>
    <row r="243" spans="2:32" ht="11.45" customHeight="1" x14ac:dyDescent="0.2">
      <c r="B243" s="35">
        <v>15</v>
      </c>
      <c r="C243" s="164" t="s">
        <v>469</v>
      </c>
      <c r="D243" s="164"/>
      <c r="E243" s="164"/>
      <c r="F243" s="164"/>
      <c r="G243" s="164"/>
      <c r="H243" s="164"/>
      <c r="I243" s="164"/>
      <c r="J243" s="164"/>
      <c r="K243" s="165" t="s">
        <v>27</v>
      </c>
      <c r="L243" s="165"/>
      <c r="M243" s="165"/>
      <c r="N243" s="164" t="s">
        <v>470</v>
      </c>
      <c r="O243" s="164"/>
      <c r="P243" s="164"/>
      <c r="Q243" s="164"/>
      <c r="R243" s="164"/>
      <c r="S243" s="164"/>
      <c r="T243" s="164"/>
      <c r="U243" s="164"/>
      <c r="V243" s="60" t="s">
        <v>150</v>
      </c>
      <c r="W243" s="61"/>
      <c r="X243" s="166"/>
      <c r="Y243" s="166"/>
      <c r="Z243" s="38"/>
      <c r="AA243" s="39">
        <v>3</v>
      </c>
      <c r="AB243" s="40">
        <v>1231.2</v>
      </c>
      <c r="AC243" s="43">
        <v>595.51</v>
      </c>
      <c r="AD243" s="43">
        <v>635.69000000000005</v>
      </c>
      <c r="AE243" s="41">
        <v>20</v>
      </c>
      <c r="AF243" s="42"/>
    </row>
    <row r="244" spans="2:32" ht="11.45" customHeight="1" x14ac:dyDescent="0.2">
      <c r="B244" s="35">
        <v>16</v>
      </c>
      <c r="C244" s="164" t="s">
        <v>471</v>
      </c>
      <c r="D244" s="164"/>
      <c r="E244" s="164"/>
      <c r="F244" s="164"/>
      <c r="G244" s="164"/>
      <c r="H244" s="164"/>
      <c r="I244" s="164"/>
      <c r="J244" s="164"/>
      <c r="K244" s="165" t="s">
        <v>27</v>
      </c>
      <c r="L244" s="165"/>
      <c r="M244" s="165"/>
      <c r="N244" s="164" t="s">
        <v>472</v>
      </c>
      <c r="O244" s="164"/>
      <c r="P244" s="164"/>
      <c r="Q244" s="164"/>
      <c r="R244" s="164"/>
      <c r="S244" s="164"/>
      <c r="T244" s="164"/>
      <c r="U244" s="164"/>
      <c r="V244" s="60" t="s">
        <v>150</v>
      </c>
      <c r="W244" s="61"/>
      <c r="X244" s="166"/>
      <c r="Y244" s="166"/>
      <c r="Z244" s="38"/>
      <c r="AA244" s="39">
        <v>1</v>
      </c>
      <c r="AB244" s="43">
        <v>400</v>
      </c>
      <c r="AC244" s="43">
        <v>231.09</v>
      </c>
      <c r="AD244" s="43">
        <v>168.91</v>
      </c>
      <c r="AE244" s="41">
        <v>20</v>
      </c>
      <c r="AF244" s="42"/>
    </row>
    <row r="245" spans="2:32" ht="24" customHeight="1" x14ac:dyDescent="0.2">
      <c r="B245" s="35">
        <v>17</v>
      </c>
      <c r="C245" s="164" t="s">
        <v>473</v>
      </c>
      <c r="D245" s="164"/>
      <c r="E245" s="164"/>
      <c r="F245" s="164"/>
      <c r="G245" s="164"/>
      <c r="H245" s="164"/>
      <c r="I245" s="164"/>
      <c r="J245" s="164"/>
      <c r="K245" s="165" t="s">
        <v>27</v>
      </c>
      <c r="L245" s="165"/>
      <c r="M245" s="165"/>
      <c r="N245" s="164" t="s">
        <v>470</v>
      </c>
      <c r="O245" s="164"/>
      <c r="P245" s="164"/>
      <c r="Q245" s="164"/>
      <c r="R245" s="164"/>
      <c r="S245" s="164"/>
      <c r="T245" s="164"/>
      <c r="U245" s="164"/>
      <c r="V245" s="60" t="s">
        <v>150</v>
      </c>
      <c r="W245" s="61"/>
      <c r="X245" s="166"/>
      <c r="Y245" s="166"/>
      <c r="Z245" s="38"/>
      <c r="AA245" s="39">
        <v>1</v>
      </c>
      <c r="AB245" s="40">
        <v>3322.47</v>
      </c>
      <c r="AC245" s="40">
        <v>1247.68</v>
      </c>
      <c r="AD245" s="40">
        <v>2074.79</v>
      </c>
      <c r="AE245" s="41">
        <v>20</v>
      </c>
      <c r="AF245" s="42"/>
    </row>
    <row r="246" spans="2:32" ht="23.25" customHeight="1" x14ac:dyDescent="0.2">
      <c r="B246" s="35">
        <v>18</v>
      </c>
      <c r="C246" s="164" t="s">
        <v>474</v>
      </c>
      <c r="D246" s="164"/>
      <c r="E246" s="164"/>
      <c r="F246" s="164"/>
      <c r="G246" s="164"/>
      <c r="H246" s="164"/>
      <c r="I246" s="164"/>
      <c r="J246" s="164"/>
      <c r="K246" s="165" t="s">
        <v>27</v>
      </c>
      <c r="L246" s="165"/>
      <c r="M246" s="165"/>
      <c r="N246" s="164" t="s">
        <v>475</v>
      </c>
      <c r="O246" s="164"/>
      <c r="P246" s="164"/>
      <c r="Q246" s="164"/>
      <c r="R246" s="164"/>
      <c r="S246" s="164"/>
      <c r="T246" s="164"/>
      <c r="U246" s="164"/>
      <c r="V246" s="60" t="s">
        <v>150</v>
      </c>
      <c r="W246" s="61"/>
      <c r="X246" s="166"/>
      <c r="Y246" s="166"/>
      <c r="Z246" s="38"/>
      <c r="AA246" s="39">
        <v>4</v>
      </c>
      <c r="AB246" s="40">
        <v>4382.09</v>
      </c>
      <c r="AC246" s="40">
        <v>1868.48</v>
      </c>
      <c r="AD246" s="40">
        <v>2513.61</v>
      </c>
      <c r="AE246" s="41">
        <v>20</v>
      </c>
      <c r="AF246" s="42"/>
    </row>
    <row r="247" spans="2:32" ht="11.45" customHeight="1" x14ac:dyDescent="0.2">
      <c r="B247" s="35">
        <v>19</v>
      </c>
      <c r="C247" s="164" t="s">
        <v>476</v>
      </c>
      <c r="D247" s="164"/>
      <c r="E247" s="164"/>
      <c r="F247" s="164"/>
      <c r="G247" s="164"/>
      <c r="H247" s="164"/>
      <c r="I247" s="164"/>
      <c r="J247" s="164"/>
      <c r="K247" s="165" t="s">
        <v>23</v>
      </c>
      <c r="L247" s="165"/>
      <c r="M247" s="165"/>
      <c r="N247" s="164" t="s">
        <v>477</v>
      </c>
      <c r="O247" s="164"/>
      <c r="P247" s="164"/>
      <c r="Q247" s="164"/>
      <c r="R247" s="164"/>
      <c r="S247" s="164"/>
      <c r="T247" s="164"/>
      <c r="U247" s="164"/>
      <c r="V247" s="60" t="s">
        <v>150</v>
      </c>
      <c r="W247" s="61"/>
      <c r="X247" s="166"/>
      <c r="Y247" s="166"/>
      <c r="Z247" s="38"/>
      <c r="AA247" s="39">
        <v>1</v>
      </c>
      <c r="AB247" s="40">
        <v>9820</v>
      </c>
      <c r="AC247" s="65">
        <v>2209.41</v>
      </c>
      <c r="AD247" s="40">
        <v>7610.59</v>
      </c>
      <c r="AE247" s="41">
        <v>10</v>
      </c>
      <c r="AF247" s="42"/>
    </row>
    <row r="248" spans="2:32" ht="11.45" customHeight="1" x14ac:dyDescent="0.2">
      <c r="B248" s="35">
        <v>20</v>
      </c>
      <c r="C248" s="164" t="s">
        <v>478</v>
      </c>
      <c r="D248" s="164"/>
      <c r="E248" s="164"/>
      <c r="F248" s="164"/>
      <c r="G248" s="164"/>
      <c r="H248" s="164"/>
      <c r="I248" s="164"/>
      <c r="J248" s="164"/>
      <c r="K248" s="165" t="s">
        <v>27</v>
      </c>
      <c r="L248" s="165"/>
      <c r="M248" s="165"/>
      <c r="N248" s="164" t="s">
        <v>479</v>
      </c>
      <c r="O248" s="164"/>
      <c r="P248" s="164"/>
      <c r="Q248" s="164"/>
      <c r="R248" s="164"/>
      <c r="S248" s="164"/>
      <c r="T248" s="164"/>
      <c r="U248" s="164"/>
      <c r="V248" s="60" t="s">
        <v>150</v>
      </c>
      <c r="W248" s="61"/>
      <c r="X248" s="166"/>
      <c r="Y248" s="166"/>
      <c r="Z248" s="38"/>
      <c r="AA248" s="39">
        <v>1</v>
      </c>
      <c r="AB248" s="40">
        <v>12831</v>
      </c>
      <c r="AC248" s="40">
        <v>2783.42</v>
      </c>
      <c r="AD248" s="40">
        <v>10047.58</v>
      </c>
      <c r="AE248" s="41">
        <v>20</v>
      </c>
      <c r="AF248" s="42"/>
    </row>
    <row r="249" spans="2:32" ht="21.75" customHeight="1" x14ac:dyDescent="0.2">
      <c r="B249" s="35">
        <v>21</v>
      </c>
      <c r="C249" s="164" t="s">
        <v>480</v>
      </c>
      <c r="D249" s="164"/>
      <c r="E249" s="164"/>
      <c r="F249" s="164"/>
      <c r="G249" s="164"/>
      <c r="H249" s="164"/>
      <c r="I249" s="164"/>
      <c r="J249" s="164"/>
      <c r="K249" s="165" t="s">
        <v>27</v>
      </c>
      <c r="L249" s="165"/>
      <c r="M249" s="165"/>
      <c r="N249" s="164" t="s">
        <v>481</v>
      </c>
      <c r="O249" s="164"/>
      <c r="P249" s="164"/>
      <c r="Q249" s="164"/>
      <c r="R249" s="164"/>
      <c r="S249" s="164"/>
      <c r="T249" s="164"/>
      <c r="U249" s="164"/>
      <c r="V249" s="60" t="s">
        <v>150</v>
      </c>
      <c r="W249" s="61"/>
      <c r="X249" s="166"/>
      <c r="Y249" s="166"/>
      <c r="Z249" s="38"/>
      <c r="AA249" s="39">
        <v>1</v>
      </c>
      <c r="AB249" s="40">
        <v>5291</v>
      </c>
      <c r="AC249" s="40">
        <v>1249.3499999999999</v>
      </c>
      <c r="AD249" s="40">
        <v>4041.65</v>
      </c>
      <c r="AE249" s="41">
        <v>20</v>
      </c>
      <c r="AF249" s="42"/>
    </row>
    <row r="250" spans="2:32" ht="11.45" customHeight="1" x14ac:dyDescent="0.2">
      <c r="B250" s="35">
        <v>22</v>
      </c>
      <c r="C250" s="164" t="s">
        <v>482</v>
      </c>
      <c r="D250" s="164"/>
      <c r="E250" s="164"/>
      <c r="F250" s="164"/>
      <c r="G250" s="164"/>
      <c r="H250" s="164"/>
      <c r="I250" s="164"/>
      <c r="J250" s="164"/>
      <c r="K250" s="165" t="s">
        <v>27</v>
      </c>
      <c r="L250" s="165"/>
      <c r="M250" s="165"/>
      <c r="N250" s="164" t="s">
        <v>483</v>
      </c>
      <c r="O250" s="164"/>
      <c r="P250" s="164"/>
      <c r="Q250" s="164"/>
      <c r="R250" s="164"/>
      <c r="S250" s="164"/>
      <c r="T250" s="164"/>
      <c r="U250" s="164"/>
      <c r="V250" s="60" t="s">
        <v>150</v>
      </c>
      <c r="W250" s="61"/>
      <c r="X250" s="166"/>
      <c r="Y250" s="166"/>
      <c r="Z250" s="38"/>
      <c r="AA250" s="39">
        <v>1</v>
      </c>
      <c r="AB250" s="40">
        <v>9968.3799999999992</v>
      </c>
      <c r="AC250" s="40">
        <v>1466.31</v>
      </c>
      <c r="AD250" s="40">
        <v>8502.07</v>
      </c>
      <c r="AE250" s="41">
        <v>20</v>
      </c>
      <c r="AF250" s="42"/>
    </row>
    <row r="251" spans="2:32" ht="11.45" customHeight="1" x14ac:dyDescent="0.2">
      <c r="B251" s="35">
        <v>23</v>
      </c>
      <c r="C251" s="164" t="s">
        <v>484</v>
      </c>
      <c r="D251" s="164"/>
      <c r="E251" s="164"/>
      <c r="F251" s="164"/>
      <c r="G251" s="164"/>
      <c r="H251" s="164"/>
      <c r="I251" s="164"/>
      <c r="J251" s="164"/>
      <c r="K251" s="165" t="s">
        <v>27</v>
      </c>
      <c r="L251" s="165"/>
      <c r="M251" s="165"/>
      <c r="N251" s="164" t="s">
        <v>485</v>
      </c>
      <c r="O251" s="164"/>
      <c r="P251" s="164"/>
      <c r="Q251" s="164"/>
      <c r="R251" s="164"/>
      <c r="S251" s="164"/>
      <c r="T251" s="164"/>
      <c r="U251" s="164"/>
      <c r="V251" s="60" t="s">
        <v>150</v>
      </c>
      <c r="W251" s="61"/>
      <c r="X251" s="166"/>
      <c r="Y251" s="166"/>
      <c r="Z251" s="38"/>
      <c r="AA251" s="39">
        <v>1</v>
      </c>
      <c r="AB251" s="40">
        <v>10682.59</v>
      </c>
      <c r="AC251" s="40">
        <v>3091.77</v>
      </c>
      <c r="AD251" s="40">
        <v>7590.82</v>
      </c>
      <c r="AE251" s="41">
        <v>20</v>
      </c>
      <c r="AF251" s="42"/>
    </row>
    <row r="252" spans="2:32" ht="11.45" customHeight="1" x14ac:dyDescent="0.2">
      <c r="B252" s="35">
        <v>24</v>
      </c>
      <c r="C252" s="164" t="s">
        <v>486</v>
      </c>
      <c r="D252" s="164"/>
      <c r="E252" s="164"/>
      <c r="F252" s="164"/>
      <c r="G252" s="164"/>
      <c r="H252" s="164"/>
      <c r="I252" s="164"/>
      <c r="J252" s="164"/>
      <c r="K252" s="165" t="s">
        <v>27</v>
      </c>
      <c r="L252" s="165"/>
      <c r="M252" s="165"/>
      <c r="N252" s="164" t="s">
        <v>487</v>
      </c>
      <c r="O252" s="164"/>
      <c r="P252" s="164"/>
      <c r="Q252" s="164"/>
      <c r="R252" s="164"/>
      <c r="S252" s="164"/>
      <c r="T252" s="164"/>
      <c r="U252" s="164"/>
      <c r="V252" s="60" t="s">
        <v>150</v>
      </c>
      <c r="W252" s="61"/>
      <c r="X252" s="166"/>
      <c r="Y252" s="166"/>
      <c r="Z252" s="38"/>
      <c r="AA252" s="39">
        <v>1</v>
      </c>
      <c r="AB252" s="40">
        <v>9504.2199999999993</v>
      </c>
      <c r="AC252" s="40">
        <v>1911.82</v>
      </c>
      <c r="AD252" s="40">
        <v>7592.4</v>
      </c>
      <c r="AE252" s="41">
        <v>20</v>
      </c>
      <c r="AF252" s="42"/>
    </row>
    <row r="253" spans="2:32" ht="21.75" customHeight="1" x14ac:dyDescent="0.2">
      <c r="B253" s="35">
        <v>25</v>
      </c>
      <c r="C253" s="164" t="s">
        <v>488</v>
      </c>
      <c r="D253" s="164"/>
      <c r="E253" s="164"/>
      <c r="F253" s="164"/>
      <c r="G253" s="164"/>
      <c r="H253" s="164"/>
      <c r="I253" s="164"/>
      <c r="J253" s="164"/>
      <c r="K253" s="165" t="s">
        <v>27</v>
      </c>
      <c r="L253" s="165"/>
      <c r="M253" s="165"/>
      <c r="N253" s="164" t="s">
        <v>489</v>
      </c>
      <c r="O253" s="164"/>
      <c r="P253" s="164"/>
      <c r="Q253" s="164"/>
      <c r="R253" s="164"/>
      <c r="S253" s="164"/>
      <c r="T253" s="164"/>
      <c r="U253" s="164"/>
      <c r="V253" s="60" t="s">
        <v>150</v>
      </c>
      <c r="W253" s="61"/>
      <c r="X253" s="166"/>
      <c r="Y253" s="166"/>
      <c r="Z253" s="38"/>
      <c r="AA253" s="39">
        <v>1</v>
      </c>
      <c r="AB253" s="40">
        <v>14316</v>
      </c>
      <c r="AC253" s="40">
        <v>3187.55</v>
      </c>
      <c r="AD253" s="40">
        <v>11128.45</v>
      </c>
      <c r="AE253" s="41">
        <v>20</v>
      </c>
      <c r="AF253" s="42"/>
    </row>
    <row r="254" spans="2:32" ht="11.45" customHeight="1" x14ac:dyDescent="0.2">
      <c r="B254" s="35">
        <v>26</v>
      </c>
      <c r="C254" s="164" t="s">
        <v>490</v>
      </c>
      <c r="D254" s="164"/>
      <c r="E254" s="164"/>
      <c r="F254" s="164"/>
      <c r="G254" s="164"/>
      <c r="H254" s="164"/>
      <c r="I254" s="164"/>
      <c r="J254" s="164"/>
      <c r="K254" s="165" t="s">
        <v>23</v>
      </c>
      <c r="L254" s="165"/>
      <c r="M254" s="165"/>
      <c r="N254" s="164" t="s">
        <v>491</v>
      </c>
      <c r="O254" s="164"/>
      <c r="P254" s="164"/>
      <c r="Q254" s="164"/>
      <c r="R254" s="164"/>
      <c r="S254" s="164"/>
      <c r="T254" s="164"/>
      <c r="U254" s="164"/>
      <c r="V254" s="60" t="s">
        <v>150</v>
      </c>
      <c r="W254" s="61"/>
      <c r="X254" s="166"/>
      <c r="Y254" s="166"/>
      <c r="Z254" s="38"/>
      <c r="AA254" s="39">
        <v>1</v>
      </c>
      <c r="AB254" s="40">
        <v>48007.7</v>
      </c>
      <c r="AC254" s="40">
        <v>2160.27</v>
      </c>
      <c r="AD254" s="40">
        <v>45847.43</v>
      </c>
      <c r="AE254" s="41">
        <v>50</v>
      </c>
      <c r="AF254" s="42"/>
    </row>
    <row r="255" spans="2:32" ht="11.45" customHeight="1" x14ac:dyDescent="0.2">
      <c r="B255" s="35">
        <v>27</v>
      </c>
      <c r="C255" s="164" t="s">
        <v>492</v>
      </c>
      <c r="D255" s="164"/>
      <c r="E255" s="164"/>
      <c r="F255" s="164"/>
      <c r="G255" s="164"/>
      <c r="H255" s="164"/>
      <c r="I255" s="164"/>
      <c r="J255" s="164"/>
      <c r="K255" s="165" t="s">
        <v>23</v>
      </c>
      <c r="L255" s="165"/>
      <c r="M255" s="165"/>
      <c r="N255" s="164" t="s">
        <v>493</v>
      </c>
      <c r="O255" s="164"/>
      <c r="P255" s="164"/>
      <c r="Q255" s="164"/>
      <c r="R255" s="164"/>
      <c r="S255" s="164"/>
      <c r="T255" s="164"/>
      <c r="U255" s="164"/>
      <c r="V255" s="60" t="s">
        <v>150</v>
      </c>
      <c r="W255" s="61"/>
      <c r="X255" s="166"/>
      <c r="Y255" s="166"/>
      <c r="Z255" s="38"/>
      <c r="AA255" s="39">
        <v>1</v>
      </c>
      <c r="AB255" s="40">
        <v>98067.92</v>
      </c>
      <c r="AC255" s="40">
        <v>4413.1499999999996</v>
      </c>
      <c r="AD255" s="40">
        <v>93654.77</v>
      </c>
      <c r="AE255" s="41">
        <v>50</v>
      </c>
      <c r="AF255" s="42"/>
    </row>
    <row r="256" spans="2:32" ht="11.45" customHeight="1" x14ac:dyDescent="0.2">
      <c r="B256" s="35">
        <v>28</v>
      </c>
      <c r="C256" s="164" t="s">
        <v>494</v>
      </c>
      <c r="D256" s="164"/>
      <c r="E256" s="164"/>
      <c r="F256" s="164"/>
      <c r="G256" s="164"/>
      <c r="H256" s="164"/>
      <c r="I256" s="164"/>
      <c r="J256" s="164"/>
      <c r="K256" s="165" t="s">
        <v>23</v>
      </c>
      <c r="L256" s="165"/>
      <c r="M256" s="165"/>
      <c r="N256" s="164" t="s">
        <v>495</v>
      </c>
      <c r="O256" s="164"/>
      <c r="P256" s="164"/>
      <c r="Q256" s="164"/>
      <c r="R256" s="164"/>
      <c r="S256" s="164"/>
      <c r="T256" s="164"/>
      <c r="U256" s="164"/>
      <c r="V256" s="60" t="s">
        <v>150</v>
      </c>
      <c r="W256" s="61"/>
      <c r="X256" s="166"/>
      <c r="Y256" s="166"/>
      <c r="Z256" s="38"/>
      <c r="AA256" s="39">
        <v>1</v>
      </c>
      <c r="AB256" s="40">
        <v>72278</v>
      </c>
      <c r="AC256" s="40">
        <v>3252.42</v>
      </c>
      <c r="AD256" s="40">
        <v>69025.58</v>
      </c>
      <c r="AE256" s="41">
        <v>50</v>
      </c>
      <c r="AF256" s="42"/>
    </row>
    <row r="257" spans="2:32" ht="11.45" customHeight="1" x14ac:dyDescent="0.2">
      <c r="B257" s="35">
        <v>29</v>
      </c>
      <c r="C257" s="164" t="s">
        <v>496</v>
      </c>
      <c r="D257" s="164"/>
      <c r="E257" s="164"/>
      <c r="F257" s="164"/>
      <c r="G257" s="164"/>
      <c r="H257" s="164"/>
      <c r="I257" s="164"/>
      <c r="J257" s="164"/>
      <c r="K257" s="165" t="s">
        <v>23</v>
      </c>
      <c r="L257" s="165"/>
      <c r="M257" s="165"/>
      <c r="N257" s="164" t="s">
        <v>497</v>
      </c>
      <c r="O257" s="164"/>
      <c r="P257" s="164"/>
      <c r="Q257" s="164"/>
      <c r="R257" s="164"/>
      <c r="S257" s="164"/>
      <c r="T257" s="164"/>
      <c r="U257" s="164"/>
      <c r="V257" s="60" t="s">
        <v>150</v>
      </c>
      <c r="W257" s="61"/>
      <c r="X257" s="166"/>
      <c r="Y257" s="166"/>
      <c r="Z257" s="38"/>
      <c r="AA257" s="39">
        <v>1</v>
      </c>
      <c r="AB257" s="40">
        <v>40000</v>
      </c>
      <c r="AC257" s="40">
        <v>1800.09</v>
      </c>
      <c r="AD257" s="40">
        <v>38199.910000000003</v>
      </c>
      <c r="AE257" s="41">
        <v>50</v>
      </c>
      <c r="AF257" s="42"/>
    </row>
    <row r="258" spans="2:32" ht="11.45" customHeight="1" x14ac:dyDescent="0.2">
      <c r="B258" s="35">
        <v>30</v>
      </c>
      <c r="C258" s="164" t="s">
        <v>498</v>
      </c>
      <c r="D258" s="164"/>
      <c r="E258" s="164"/>
      <c r="F258" s="164"/>
      <c r="G258" s="164"/>
      <c r="H258" s="164"/>
      <c r="I258" s="164"/>
      <c r="J258" s="164"/>
      <c r="K258" s="165" t="s">
        <v>23</v>
      </c>
      <c r="L258" s="165"/>
      <c r="M258" s="165"/>
      <c r="N258" s="164" t="s">
        <v>262</v>
      </c>
      <c r="O258" s="164"/>
      <c r="P258" s="164"/>
      <c r="Q258" s="164"/>
      <c r="R258" s="164"/>
      <c r="S258" s="164"/>
      <c r="T258" s="164"/>
      <c r="U258" s="164"/>
      <c r="V258" s="60" t="s">
        <v>150</v>
      </c>
      <c r="W258" s="61"/>
      <c r="X258" s="166"/>
      <c r="Y258" s="166"/>
      <c r="Z258" s="38"/>
      <c r="AA258" s="39">
        <v>1</v>
      </c>
      <c r="AB258" s="40">
        <v>3300</v>
      </c>
      <c r="AC258" s="65">
        <v>1485</v>
      </c>
      <c r="AD258" s="40">
        <v>1815</v>
      </c>
      <c r="AE258" s="41">
        <v>5</v>
      </c>
      <c r="AF258" s="42"/>
    </row>
    <row r="259" spans="2:32" ht="11.45" customHeight="1" x14ac:dyDescent="0.2">
      <c r="B259" s="35">
        <v>31</v>
      </c>
      <c r="C259" s="164" t="s">
        <v>499</v>
      </c>
      <c r="D259" s="164"/>
      <c r="E259" s="164"/>
      <c r="F259" s="164"/>
      <c r="G259" s="164"/>
      <c r="H259" s="164"/>
      <c r="I259" s="164"/>
      <c r="J259" s="164"/>
      <c r="K259" s="165" t="s">
        <v>27</v>
      </c>
      <c r="L259" s="165"/>
      <c r="M259" s="165"/>
      <c r="N259" s="164" t="s">
        <v>500</v>
      </c>
      <c r="O259" s="164"/>
      <c r="P259" s="164"/>
      <c r="Q259" s="164"/>
      <c r="R259" s="164"/>
      <c r="S259" s="164"/>
      <c r="T259" s="164"/>
      <c r="U259" s="164"/>
      <c r="V259" s="60" t="s">
        <v>150</v>
      </c>
      <c r="W259" s="61"/>
      <c r="X259" s="166"/>
      <c r="Y259" s="166"/>
      <c r="Z259" s="38"/>
      <c r="AA259" s="39">
        <v>1</v>
      </c>
      <c r="AB259" s="40">
        <v>1500</v>
      </c>
      <c r="AC259" s="43">
        <v>301.75</v>
      </c>
      <c r="AD259" s="40">
        <v>1198.25</v>
      </c>
      <c r="AE259" s="41">
        <v>20</v>
      </c>
      <c r="AF259" s="42"/>
    </row>
    <row r="260" spans="2:32" ht="11.45" customHeight="1" x14ac:dyDescent="0.2">
      <c r="B260" s="35">
        <v>32</v>
      </c>
      <c r="C260" s="164" t="s">
        <v>501</v>
      </c>
      <c r="D260" s="164"/>
      <c r="E260" s="164"/>
      <c r="F260" s="164"/>
      <c r="G260" s="164"/>
      <c r="H260" s="164"/>
      <c r="I260" s="164"/>
      <c r="J260" s="164"/>
      <c r="K260" s="165" t="s">
        <v>27</v>
      </c>
      <c r="L260" s="165"/>
      <c r="M260" s="165"/>
      <c r="N260" s="164" t="s">
        <v>500</v>
      </c>
      <c r="O260" s="164"/>
      <c r="P260" s="164"/>
      <c r="Q260" s="164"/>
      <c r="R260" s="164"/>
      <c r="S260" s="164"/>
      <c r="T260" s="164"/>
      <c r="U260" s="164"/>
      <c r="V260" s="60" t="s">
        <v>150</v>
      </c>
      <c r="W260" s="61"/>
      <c r="X260" s="166"/>
      <c r="Y260" s="166"/>
      <c r="Z260" s="38"/>
      <c r="AA260" s="39">
        <v>1</v>
      </c>
      <c r="AB260" s="40">
        <v>4200</v>
      </c>
      <c r="AC260" s="40">
        <v>1126.5</v>
      </c>
      <c r="AD260" s="40">
        <v>3073.5</v>
      </c>
      <c r="AE260" s="41">
        <v>20</v>
      </c>
      <c r="AF260" s="42"/>
    </row>
    <row r="261" spans="2:32" ht="11.45" customHeight="1" x14ac:dyDescent="0.2">
      <c r="B261" s="35">
        <v>33</v>
      </c>
      <c r="C261" s="164" t="s">
        <v>502</v>
      </c>
      <c r="D261" s="164"/>
      <c r="E261" s="164"/>
      <c r="F261" s="164"/>
      <c r="G261" s="164"/>
      <c r="H261" s="164"/>
      <c r="I261" s="164"/>
      <c r="J261" s="164"/>
      <c r="K261" s="165" t="s">
        <v>27</v>
      </c>
      <c r="L261" s="165"/>
      <c r="M261" s="165"/>
      <c r="N261" s="164" t="s">
        <v>503</v>
      </c>
      <c r="O261" s="164"/>
      <c r="P261" s="164"/>
      <c r="Q261" s="164"/>
      <c r="R261" s="164"/>
      <c r="S261" s="164"/>
      <c r="T261" s="164"/>
      <c r="U261" s="164"/>
      <c r="V261" s="60" t="s">
        <v>150</v>
      </c>
      <c r="W261" s="61"/>
      <c r="X261" s="166"/>
      <c r="Y261" s="166"/>
      <c r="Z261" s="38"/>
      <c r="AA261" s="39">
        <v>1</v>
      </c>
      <c r="AB261" s="40">
        <v>85269</v>
      </c>
      <c r="AC261" s="40">
        <v>14159.83</v>
      </c>
      <c r="AD261" s="40">
        <v>71109.17</v>
      </c>
      <c r="AE261" s="41">
        <v>20</v>
      </c>
      <c r="AF261" s="42"/>
    </row>
    <row r="262" spans="2:32" ht="15.75" customHeight="1" x14ac:dyDescent="0.2">
      <c r="B262" s="35">
        <v>34</v>
      </c>
      <c r="C262" s="164" t="s">
        <v>504</v>
      </c>
      <c r="D262" s="164"/>
      <c r="E262" s="164"/>
      <c r="F262" s="164"/>
      <c r="G262" s="164"/>
      <c r="H262" s="164"/>
      <c r="I262" s="164"/>
      <c r="J262" s="164"/>
      <c r="K262" s="165" t="s">
        <v>27</v>
      </c>
      <c r="L262" s="165"/>
      <c r="M262" s="165"/>
      <c r="N262" s="164" t="s">
        <v>505</v>
      </c>
      <c r="O262" s="164"/>
      <c r="P262" s="164"/>
      <c r="Q262" s="164"/>
      <c r="R262" s="164"/>
      <c r="S262" s="164"/>
      <c r="T262" s="164"/>
      <c r="U262" s="164"/>
      <c r="V262" s="60" t="s">
        <v>150</v>
      </c>
      <c r="W262" s="61"/>
      <c r="X262" s="166"/>
      <c r="Y262" s="166"/>
      <c r="Z262" s="38"/>
      <c r="AA262" s="39">
        <v>1</v>
      </c>
      <c r="AB262" s="40">
        <v>4275</v>
      </c>
      <c r="AC262" s="40">
        <v>2356.87</v>
      </c>
      <c r="AD262" s="40">
        <v>1918.13</v>
      </c>
      <c r="AE262" s="41">
        <v>20</v>
      </c>
      <c r="AF262" s="42"/>
    </row>
    <row r="263" spans="2:32" ht="11.45" customHeight="1" x14ac:dyDescent="0.2">
      <c r="B263" s="35">
        <v>35</v>
      </c>
      <c r="C263" s="164" t="s">
        <v>506</v>
      </c>
      <c r="D263" s="164"/>
      <c r="E263" s="164"/>
      <c r="F263" s="164"/>
      <c r="G263" s="164"/>
      <c r="H263" s="164"/>
      <c r="I263" s="164"/>
      <c r="J263" s="164"/>
      <c r="K263" s="165" t="s">
        <v>27</v>
      </c>
      <c r="L263" s="165"/>
      <c r="M263" s="165"/>
      <c r="N263" s="164" t="s">
        <v>507</v>
      </c>
      <c r="O263" s="164"/>
      <c r="P263" s="164"/>
      <c r="Q263" s="164"/>
      <c r="R263" s="164"/>
      <c r="S263" s="164"/>
      <c r="T263" s="164"/>
      <c r="U263" s="164"/>
      <c r="V263" s="60" t="s">
        <v>150</v>
      </c>
      <c r="W263" s="61"/>
      <c r="X263" s="166"/>
      <c r="Y263" s="166"/>
      <c r="Z263" s="38"/>
      <c r="AA263" s="39">
        <v>2</v>
      </c>
      <c r="AB263" s="40">
        <v>8132.4</v>
      </c>
      <c r="AC263" s="40">
        <v>1212.76</v>
      </c>
      <c r="AD263" s="40">
        <v>6919.64</v>
      </c>
      <c r="AE263" s="41">
        <v>20</v>
      </c>
      <c r="AF263" s="42"/>
    </row>
    <row r="264" spans="2:32" ht="23.25" customHeight="1" x14ac:dyDescent="0.2">
      <c r="B264" s="35">
        <v>36</v>
      </c>
      <c r="C264" s="164" t="s">
        <v>508</v>
      </c>
      <c r="D264" s="164"/>
      <c r="E264" s="164"/>
      <c r="F264" s="164"/>
      <c r="G264" s="164"/>
      <c r="H264" s="164"/>
      <c r="I264" s="164"/>
      <c r="J264" s="164"/>
      <c r="K264" s="165" t="s">
        <v>27</v>
      </c>
      <c r="L264" s="165"/>
      <c r="M264" s="165"/>
      <c r="N264" s="164" t="s">
        <v>509</v>
      </c>
      <c r="O264" s="164"/>
      <c r="P264" s="164"/>
      <c r="Q264" s="164"/>
      <c r="R264" s="164"/>
      <c r="S264" s="164"/>
      <c r="T264" s="164"/>
      <c r="U264" s="164"/>
      <c r="V264" s="60" t="s">
        <v>150</v>
      </c>
      <c r="W264" s="61"/>
      <c r="X264" s="166"/>
      <c r="Y264" s="166"/>
      <c r="Z264" s="38"/>
      <c r="AA264" s="39">
        <v>1</v>
      </c>
      <c r="AB264" s="40">
        <v>5052.93</v>
      </c>
      <c r="AC264" s="40">
        <v>1348.35</v>
      </c>
      <c r="AD264" s="40">
        <v>3704.58</v>
      </c>
      <c r="AE264" s="41">
        <v>20</v>
      </c>
      <c r="AF264" s="42"/>
    </row>
    <row r="265" spans="2:32" ht="11.45" customHeight="1" x14ac:dyDescent="0.2">
      <c r="B265" s="35">
        <v>37</v>
      </c>
      <c r="C265" s="164" t="s">
        <v>510</v>
      </c>
      <c r="D265" s="164"/>
      <c r="E265" s="164"/>
      <c r="F265" s="164"/>
      <c r="G265" s="164"/>
      <c r="H265" s="164"/>
      <c r="I265" s="164"/>
      <c r="J265" s="164"/>
      <c r="K265" s="165" t="s">
        <v>27</v>
      </c>
      <c r="L265" s="165"/>
      <c r="M265" s="165"/>
      <c r="N265" s="164" t="s">
        <v>511</v>
      </c>
      <c r="O265" s="164"/>
      <c r="P265" s="164"/>
      <c r="Q265" s="164"/>
      <c r="R265" s="164"/>
      <c r="S265" s="164"/>
      <c r="T265" s="164"/>
      <c r="U265" s="164"/>
      <c r="V265" s="60" t="s">
        <v>150</v>
      </c>
      <c r="W265" s="61"/>
      <c r="X265" s="166"/>
      <c r="Y265" s="166"/>
      <c r="Z265" s="38"/>
      <c r="AA265" s="39">
        <v>1</v>
      </c>
      <c r="AB265" s="40">
        <v>5217</v>
      </c>
      <c r="AC265" s="40">
        <v>1018.98</v>
      </c>
      <c r="AD265" s="40">
        <v>4198.0200000000004</v>
      </c>
      <c r="AE265" s="41">
        <v>20</v>
      </c>
      <c r="AF265" s="42"/>
    </row>
    <row r="266" spans="2:32" ht="25.5" customHeight="1" x14ac:dyDescent="0.2">
      <c r="B266" s="35">
        <v>38</v>
      </c>
      <c r="C266" s="164" t="s">
        <v>512</v>
      </c>
      <c r="D266" s="164"/>
      <c r="E266" s="164"/>
      <c r="F266" s="164"/>
      <c r="G266" s="164"/>
      <c r="H266" s="164"/>
      <c r="I266" s="164"/>
      <c r="J266" s="164"/>
      <c r="K266" s="165" t="s">
        <v>27</v>
      </c>
      <c r="L266" s="165"/>
      <c r="M266" s="165"/>
      <c r="N266" s="164" t="s">
        <v>511</v>
      </c>
      <c r="O266" s="164"/>
      <c r="P266" s="164"/>
      <c r="Q266" s="164"/>
      <c r="R266" s="164"/>
      <c r="S266" s="164"/>
      <c r="T266" s="164"/>
      <c r="U266" s="164"/>
      <c r="V266" s="60" t="s">
        <v>150</v>
      </c>
      <c r="W266" s="61"/>
      <c r="X266" s="166"/>
      <c r="Y266" s="166"/>
      <c r="Z266" s="38"/>
      <c r="AA266" s="39">
        <v>1</v>
      </c>
      <c r="AB266" s="40">
        <v>5144</v>
      </c>
      <c r="AC266" s="40">
        <v>1232.6099999999999</v>
      </c>
      <c r="AD266" s="40">
        <v>3911.39</v>
      </c>
      <c r="AE266" s="41">
        <v>20</v>
      </c>
      <c r="AF266" s="42"/>
    </row>
    <row r="267" spans="2:32" ht="13.5" customHeight="1" x14ac:dyDescent="0.2">
      <c r="B267" s="35">
        <v>39</v>
      </c>
      <c r="C267" s="164" t="s">
        <v>513</v>
      </c>
      <c r="D267" s="164"/>
      <c r="E267" s="164"/>
      <c r="F267" s="164"/>
      <c r="G267" s="164"/>
      <c r="H267" s="164"/>
      <c r="I267" s="164"/>
      <c r="J267" s="164"/>
      <c r="K267" s="165" t="s">
        <v>27</v>
      </c>
      <c r="L267" s="165"/>
      <c r="M267" s="165"/>
      <c r="N267" s="164" t="s">
        <v>460</v>
      </c>
      <c r="O267" s="164"/>
      <c r="P267" s="164"/>
      <c r="Q267" s="164"/>
      <c r="R267" s="164"/>
      <c r="S267" s="164"/>
      <c r="T267" s="164"/>
      <c r="U267" s="164"/>
      <c r="V267" s="60" t="s">
        <v>150</v>
      </c>
      <c r="W267" s="61"/>
      <c r="X267" s="166"/>
      <c r="Y267" s="166"/>
      <c r="Z267" s="38"/>
      <c r="AA267" s="39">
        <v>1</v>
      </c>
      <c r="AB267" s="40">
        <v>5109</v>
      </c>
      <c r="AC267" s="40">
        <v>1005.83</v>
      </c>
      <c r="AD267" s="40">
        <v>4103.17</v>
      </c>
      <c r="AE267" s="41">
        <v>20</v>
      </c>
      <c r="AF267" s="42"/>
    </row>
    <row r="268" spans="2:32" ht="12.75" customHeight="1" x14ac:dyDescent="0.2">
      <c r="B268" s="35">
        <v>40</v>
      </c>
      <c r="C268" s="164" t="s">
        <v>514</v>
      </c>
      <c r="D268" s="164"/>
      <c r="E268" s="164"/>
      <c r="F268" s="164"/>
      <c r="G268" s="164"/>
      <c r="H268" s="164"/>
      <c r="I268" s="164"/>
      <c r="J268" s="164"/>
      <c r="K268" s="165" t="s">
        <v>27</v>
      </c>
      <c r="L268" s="165"/>
      <c r="M268" s="165"/>
      <c r="N268" s="164" t="s">
        <v>515</v>
      </c>
      <c r="O268" s="164"/>
      <c r="P268" s="164"/>
      <c r="Q268" s="164"/>
      <c r="R268" s="164"/>
      <c r="S268" s="164"/>
      <c r="T268" s="164"/>
      <c r="U268" s="164"/>
      <c r="V268" s="60" t="s">
        <v>150</v>
      </c>
      <c r="W268" s="61"/>
      <c r="X268" s="166"/>
      <c r="Y268" s="166"/>
      <c r="Z268" s="38"/>
      <c r="AA268" s="39">
        <v>1</v>
      </c>
      <c r="AB268" s="40">
        <v>28136</v>
      </c>
      <c r="AC268" s="40">
        <v>4332.21</v>
      </c>
      <c r="AD268" s="40">
        <v>23803.79</v>
      </c>
      <c r="AE268" s="41">
        <v>20</v>
      </c>
      <c r="AF268" s="42"/>
    </row>
    <row r="269" spans="2:32" ht="33.75" customHeight="1" x14ac:dyDescent="0.2">
      <c r="B269" s="35">
        <v>41</v>
      </c>
      <c r="C269" s="164" t="s">
        <v>516</v>
      </c>
      <c r="D269" s="164"/>
      <c r="E269" s="164"/>
      <c r="F269" s="164"/>
      <c r="G269" s="164"/>
      <c r="H269" s="164"/>
      <c r="I269" s="164"/>
      <c r="J269" s="164"/>
      <c r="K269" s="165" t="s">
        <v>27</v>
      </c>
      <c r="L269" s="165"/>
      <c r="M269" s="165"/>
      <c r="N269" s="164" t="s">
        <v>517</v>
      </c>
      <c r="O269" s="164"/>
      <c r="P269" s="164"/>
      <c r="Q269" s="164"/>
      <c r="R269" s="164"/>
      <c r="S269" s="164"/>
      <c r="T269" s="164"/>
      <c r="U269" s="164"/>
      <c r="V269" s="60" t="s">
        <v>150</v>
      </c>
      <c r="W269" s="61"/>
      <c r="X269" s="166"/>
      <c r="Y269" s="166"/>
      <c r="Z269" s="38"/>
      <c r="AA269" s="39">
        <v>1</v>
      </c>
      <c r="AB269" s="40">
        <v>7564.38</v>
      </c>
      <c r="AC269" s="40">
        <v>1605.04</v>
      </c>
      <c r="AD269" s="40">
        <v>5959.34</v>
      </c>
      <c r="AE269" s="41">
        <v>20</v>
      </c>
      <c r="AF269" s="42"/>
    </row>
    <row r="270" spans="2:32" ht="24" customHeight="1" x14ac:dyDescent="0.2">
      <c r="B270" s="35">
        <v>42</v>
      </c>
      <c r="C270" s="164" t="s">
        <v>518</v>
      </c>
      <c r="D270" s="164"/>
      <c r="E270" s="164"/>
      <c r="F270" s="164"/>
      <c r="G270" s="164"/>
      <c r="H270" s="164"/>
      <c r="I270" s="164"/>
      <c r="J270" s="164"/>
      <c r="K270" s="170">
        <v>43952</v>
      </c>
      <c r="L270" s="165"/>
      <c r="M270" s="165"/>
      <c r="N270" s="164" t="s">
        <v>519</v>
      </c>
      <c r="O270" s="164"/>
      <c r="P270" s="164"/>
      <c r="Q270" s="164"/>
      <c r="R270" s="164"/>
      <c r="S270" s="164"/>
      <c r="T270" s="164"/>
      <c r="U270" s="164"/>
      <c r="V270" s="60" t="s">
        <v>150</v>
      </c>
      <c r="W270" s="61"/>
      <c r="X270" s="166"/>
      <c r="Y270" s="166"/>
      <c r="Z270" s="38"/>
      <c r="AA270" s="39">
        <v>1</v>
      </c>
      <c r="AB270" s="40">
        <v>4050</v>
      </c>
      <c r="AC270" s="61"/>
      <c r="AD270" s="40">
        <v>4050</v>
      </c>
      <c r="AE270" s="38"/>
      <c r="AF270" s="42"/>
    </row>
    <row r="271" spans="2:32" ht="11.45" customHeight="1" x14ac:dyDescent="0.2">
      <c r="B271" s="35">
        <v>43</v>
      </c>
      <c r="C271" s="164" t="s">
        <v>520</v>
      </c>
      <c r="D271" s="164"/>
      <c r="E271" s="164"/>
      <c r="F271" s="164"/>
      <c r="G271" s="164"/>
      <c r="H271" s="164"/>
      <c r="I271" s="164"/>
      <c r="J271" s="164"/>
      <c r="K271" s="165"/>
      <c r="L271" s="165"/>
      <c r="M271" s="165"/>
      <c r="N271" s="164" t="s">
        <v>521</v>
      </c>
      <c r="O271" s="164"/>
      <c r="P271" s="164"/>
      <c r="Q271" s="164"/>
      <c r="R271" s="164"/>
      <c r="S271" s="164"/>
      <c r="T271" s="164"/>
      <c r="U271" s="164"/>
      <c r="V271" s="60" t="s">
        <v>150</v>
      </c>
      <c r="W271" s="61"/>
      <c r="X271" s="166"/>
      <c r="Y271" s="166"/>
      <c r="Z271" s="38"/>
      <c r="AA271" s="39">
        <v>1</v>
      </c>
      <c r="AB271" s="40">
        <v>2700</v>
      </c>
      <c r="AC271" s="61"/>
      <c r="AD271" s="40">
        <v>2700</v>
      </c>
      <c r="AE271" s="38"/>
      <c r="AF271" s="42"/>
    </row>
    <row r="272" spans="2:32" ht="26.25" customHeight="1" x14ac:dyDescent="0.2">
      <c r="B272" s="35">
        <v>44</v>
      </c>
      <c r="C272" s="164" t="s">
        <v>522</v>
      </c>
      <c r="D272" s="164"/>
      <c r="E272" s="164"/>
      <c r="F272" s="164"/>
      <c r="G272" s="164"/>
      <c r="H272" s="164"/>
      <c r="I272" s="164"/>
      <c r="J272" s="164"/>
      <c r="K272" s="165"/>
      <c r="L272" s="165"/>
      <c r="M272" s="165"/>
      <c r="N272" s="164" t="s">
        <v>521</v>
      </c>
      <c r="O272" s="164"/>
      <c r="P272" s="164"/>
      <c r="Q272" s="164"/>
      <c r="R272" s="164"/>
      <c r="S272" s="164"/>
      <c r="T272" s="164"/>
      <c r="U272" s="164"/>
      <c r="V272" s="60" t="s">
        <v>150</v>
      </c>
      <c r="W272" s="61"/>
      <c r="X272" s="166"/>
      <c r="Y272" s="166"/>
      <c r="Z272" s="38"/>
      <c r="AA272" s="39">
        <v>1</v>
      </c>
      <c r="AB272" s="40">
        <v>6750</v>
      </c>
      <c r="AC272" s="61"/>
      <c r="AD272" s="40">
        <v>6750</v>
      </c>
      <c r="AE272" s="38"/>
      <c r="AF272" s="42"/>
    </row>
    <row r="273" spans="1:32" ht="11.45" customHeight="1" x14ac:dyDescent="0.2">
      <c r="B273" s="35">
        <v>45</v>
      </c>
      <c r="C273" s="164" t="s">
        <v>523</v>
      </c>
      <c r="D273" s="164"/>
      <c r="E273" s="164"/>
      <c r="F273" s="164"/>
      <c r="G273" s="164"/>
      <c r="H273" s="164"/>
      <c r="I273" s="164"/>
      <c r="J273" s="164"/>
      <c r="K273" s="165" t="s">
        <v>27</v>
      </c>
      <c r="L273" s="165"/>
      <c r="M273" s="165"/>
      <c r="N273" s="164" t="s">
        <v>524</v>
      </c>
      <c r="O273" s="164"/>
      <c r="P273" s="164"/>
      <c r="Q273" s="164"/>
      <c r="R273" s="164"/>
      <c r="S273" s="164"/>
      <c r="T273" s="164"/>
      <c r="U273" s="164"/>
      <c r="V273" s="60" t="s">
        <v>150</v>
      </c>
      <c r="W273" s="61"/>
      <c r="X273" s="166"/>
      <c r="Y273" s="166"/>
      <c r="Z273" s="38"/>
      <c r="AA273" s="39">
        <v>1</v>
      </c>
      <c r="AB273" s="40">
        <v>11254</v>
      </c>
      <c r="AC273" s="40">
        <v>2564.0300000000002</v>
      </c>
      <c r="AD273" s="40">
        <v>8689.9699999999993</v>
      </c>
      <c r="AE273" s="41">
        <v>20</v>
      </c>
      <c r="AF273" s="42"/>
    </row>
    <row r="274" spans="1:32" ht="11.45" customHeight="1" x14ac:dyDescent="0.2">
      <c r="B274" s="35">
        <v>46</v>
      </c>
      <c r="C274" s="164" t="s">
        <v>523</v>
      </c>
      <c r="D274" s="164"/>
      <c r="E274" s="164"/>
      <c r="F274" s="164"/>
      <c r="G274" s="164"/>
      <c r="H274" s="164"/>
      <c r="I274" s="164"/>
      <c r="J274" s="164"/>
      <c r="K274" s="165" t="s">
        <v>27</v>
      </c>
      <c r="L274" s="165"/>
      <c r="M274" s="165"/>
      <c r="N274" s="164" t="s">
        <v>525</v>
      </c>
      <c r="O274" s="164"/>
      <c r="P274" s="164"/>
      <c r="Q274" s="164"/>
      <c r="R274" s="164"/>
      <c r="S274" s="164"/>
      <c r="T274" s="164"/>
      <c r="U274" s="164"/>
      <c r="V274" s="60" t="s">
        <v>150</v>
      </c>
      <c r="W274" s="61"/>
      <c r="X274" s="166"/>
      <c r="Y274" s="166"/>
      <c r="Z274" s="38"/>
      <c r="AA274" s="39">
        <v>1</v>
      </c>
      <c r="AB274" s="40">
        <v>5115</v>
      </c>
      <c r="AC274" s="40">
        <v>1794.37</v>
      </c>
      <c r="AD274" s="40">
        <v>3320.63</v>
      </c>
      <c r="AE274" s="41">
        <v>20</v>
      </c>
      <c r="AF274" s="42"/>
    </row>
    <row r="275" spans="1:32" ht="11.45" customHeight="1" x14ac:dyDescent="0.2">
      <c r="B275" s="35">
        <v>47</v>
      </c>
      <c r="C275" s="164" t="s">
        <v>526</v>
      </c>
      <c r="D275" s="164"/>
      <c r="E275" s="164"/>
      <c r="F275" s="164"/>
      <c r="G275" s="164"/>
      <c r="H275" s="164"/>
      <c r="I275" s="164"/>
      <c r="J275" s="164"/>
      <c r="K275" s="165" t="s">
        <v>27</v>
      </c>
      <c r="L275" s="165"/>
      <c r="M275" s="165"/>
      <c r="N275" s="164" t="s">
        <v>527</v>
      </c>
      <c r="O275" s="164"/>
      <c r="P275" s="164"/>
      <c r="Q275" s="164"/>
      <c r="R275" s="164"/>
      <c r="S275" s="164"/>
      <c r="T275" s="164"/>
      <c r="U275" s="164"/>
      <c r="V275" s="60" t="s">
        <v>150</v>
      </c>
      <c r="W275" s="61"/>
      <c r="X275" s="166"/>
      <c r="Y275" s="166"/>
      <c r="Z275" s="38"/>
      <c r="AA275" s="39">
        <v>1</v>
      </c>
      <c r="AB275" s="40">
        <v>3540</v>
      </c>
      <c r="AC275" s="40">
        <v>1941.25</v>
      </c>
      <c r="AD275" s="40">
        <v>1598.75</v>
      </c>
      <c r="AE275" s="41">
        <v>20</v>
      </c>
      <c r="AF275" s="42"/>
    </row>
    <row r="276" spans="1:32" ht="26.25" customHeight="1" x14ac:dyDescent="0.2">
      <c r="B276" s="35">
        <v>48</v>
      </c>
      <c r="C276" s="164" t="s">
        <v>528</v>
      </c>
      <c r="D276" s="164"/>
      <c r="E276" s="164"/>
      <c r="F276" s="164"/>
      <c r="G276" s="164"/>
      <c r="H276" s="164"/>
      <c r="I276" s="164"/>
      <c r="J276" s="164"/>
      <c r="K276" s="165" t="s">
        <v>27</v>
      </c>
      <c r="L276" s="165"/>
      <c r="M276" s="165"/>
      <c r="N276" s="164" t="s">
        <v>529</v>
      </c>
      <c r="O276" s="164"/>
      <c r="P276" s="164"/>
      <c r="Q276" s="164"/>
      <c r="R276" s="164"/>
      <c r="S276" s="164"/>
      <c r="T276" s="164"/>
      <c r="U276" s="164"/>
      <c r="V276" s="60" t="s">
        <v>150</v>
      </c>
      <c r="W276" s="61"/>
      <c r="X276" s="166"/>
      <c r="Y276" s="166"/>
      <c r="Z276" s="38"/>
      <c r="AA276" s="39">
        <v>1</v>
      </c>
      <c r="AB276" s="40">
        <v>3373.52</v>
      </c>
      <c r="AC276" s="40">
        <v>1835.62</v>
      </c>
      <c r="AD276" s="40">
        <v>1537.9</v>
      </c>
      <c r="AE276" s="41">
        <v>20</v>
      </c>
      <c r="AF276" s="42"/>
    </row>
    <row r="277" spans="1:32" ht="21.75" customHeight="1" x14ac:dyDescent="0.2">
      <c r="B277" s="35">
        <v>49</v>
      </c>
      <c r="C277" s="164" t="s">
        <v>530</v>
      </c>
      <c r="D277" s="164"/>
      <c r="E277" s="164"/>
      <c r="F277" s="164"/>
      <c r="G277" s="164"/>
      <c r="H277" s="164"/>
      <c r="I277" s="164"/>
      <c r="J277" s="164"/>
      <c r="K277" s="165" t="s">
        <v>27</v>
      </c>
      <c r="L277" s="165"/>
      <c r="M277" s="165"/>
      <c r="N277" s="164" t="s">
        <v>531</v>
      </c>
      <c r="O277" s="164"/>
      <c r="P277" s="164"/>
      <c r="Q277" s="164"/>
      <c r="R277" s="164"/>
      <c r="S277" s="164"/>
      <c r="T277" s="164"/>
      <c r="U277" s="164"/>
      <c r="V277" s="60" t="s">
        <v>150</v>
      </c>
      <c r="W277" s="61"/>
      <c r="X277" s="166"/>
      <c r="Y277" s="166"/>
      <c r="Z277" s="38"/>
      <c r="AA277" s="39">
        <v>1</v>
      </c>
      <c r="AB277" s="40">
        <v>19331.68</v>
      </c>
      <c r="AC277" s="40">
        <v>3388.85</v>
      </c>
      <c r="AD277" s="40">
        <v>15942.83</v>
      </c>
      <c r="AE277" s="41">
        <v>20</v>
      </c>
      <c r="AF277" s="42"/>
    </row>
    <row r="278" spans="1:32" ht="11.45" customHeight="1" x14ac:dyDescent="0.2">
      <c r="B278" s="35">
        <v>50</v>
      </c>
      <c r="C278" s="164" t="s">
        <v>532</v>
      </c>
      <c r="D278" s="164"/>
      <c r="E278" s="164"/>
      <c r="F278" s="164"/>
      <c r="G278" s="164"/>
      <c r="H278" s="164"/>
      <c r="I278" s="164"/>
      <c r="J278" s="164"/>
      <c r="K278" s="165" t="s">
        <v>27</v>
      </c>
      <c r="L278" s="165"/>
      <c r="M278" s="165"/>
      <c r="N278" s="164" t="s">
        <v>533</v>
      </c>
      <c r="O278" s="164"/>
      <c r="P278" s="164"/>
      <c r="Q278" s="164"/>
      <c r="R278" s="164"/>
      <c r="S278" s="164"/>
      <c r="T278" s="164"/>
      <c r="U278" s="164"/>
      <c r="V278" s="60" t="s">
        <v>150</v>
      </c>
      <c r="W278" s="61"/>
      <c r="X278" s="166"/>
      <c r="Y278" s="166"/>
      <c r="Z278" s="38"/>
      <c r="AA278" s="39">
        <v>1</v>
      </c>
      <c r="AB278" s="40">
        <v>4440</v>
      </c>
      <c r="AC278" s="40">
        <v>3962.5</v>
      </c>
      <c r="AD278" s="43">
        <v>477.5</v>
      </c>
      <c r="AE278" s="41">
        <v>20</v>
      </c>
      <c r="AF278" s="42"/>
    </row>
    <row r="279" spans="1:32" ht="22.5" customHeight="1" x14ac:dyDescent="0.2">
      <c r="B279" s="35">
        <v>51</v>
      </c>
      <c r="C279" s="164" t="s">
        <v>534</v>
      </c>
      <c r="D279" s="164"/>
      <c r="E279" s="164"/>
      <c r="F279" s="164"/>
      <c r="G279" s="164"/>
      <c r="H279" s="164"/>
      <c r="I279" s="164"/>
      <c r="J279" s="164"/>
      <c r="K279" s="165" t="s">
        <v>535</v>
      </c>
      <c r="L279" s="165"/>
      <c r="M279" s="165"/>
      <c r="N279" s="164" t="s">
        <v>536</v>
      </c>
      <c r="O279" s="164"/>
      <c r="P279" s="164"/>
      <c r="Q279" s="164"/>
      <c r="R279" s="164"/>
      <c r="S279" s="164"/>
      <c r="T279" s="164"/>
      <c r="U279" s="164"/>
      <c r="V279" s="60" t="s">
        <v>150</v>
      </c>
      <c r="W279" s="61"/>
      <c r="X279" s="166"/>
      <c r="Y279" s="166"/>
      <c r="Z279" s="38"/>
      <c r="AA279" s="39">
        <v>1</v>
      </c>
      <c r="AB279" s="40">
        <v>49576</v>
      </c>
      <c r="AC279" s="40">
        <v>2478.81</v>
      </c>
      <c r="AD279" s="40">
        <v>47097.19</v>
      </c>
      <c r="AE279" s="41">
        <v>5</v>
      </c>
      <c r="AF279" s="42"/>
    </row>
    <row r="280" spans="1:32" ht="11.45" customHeight="1" x14ac:dyDescent="0.2">
      <c r="B280" s="44" t="s">
        <v>142</v>
      </c>
      <c r="C280" s="171" t="s">
        <v>143</v>
      </c>
      <c r="D280" s="171"/>
      <c r="E280" s="171"/>
      <c r="F280" s="171"/>
      <c r="G280" s="171"/>
      <c r="H280" s="171"/>
      <c r="I280" s="171"/>
      <c r="J280" s="171"/>
      <c r="K280" s="171" t="s">
        <v>143</v>
      </c>
      <c r="L280" s="171"/>
      <c r="M280" s="171"/>
      <c r="N280" s="171" t="s">
        <v>143</v>
      </c>
      <c r="O280" s="171"/>
      <c r="P280" s="171"/>
      <c r="Q280" s="171" t="s">
        <v>143</v>
      </c>
      <c r="R280" s="171"/>
      <c r="S280" s="171"/>
      <c r="T280" s="171" t="s">
        <v>143</v>
      </c>
      <c r="U280" s="171"/>
      <c r="V280" s="45" t="s">
        <v>143</v>
      </c>
      <c r="W280" s="63"/>
      <c r="X280" s="172"/>
      <c r="Y280" s="172"/>
      <c r="Z280" s="45"/>
      <c r="AA280" s="47">
        <v>80</v>
      </c>
      <c r="AB280" s="48">
        <v>767408.08</v>
      </c>
      <c r="AC280" s="67">
        <v>125058.36</v>
      </c>
      <c r="AD280" s="67">
        <v>642349.72</v>
      </c>
      <c r="AE280" s="45"/>
      <c r="AF280" s="62" t="s">
        <v>143</v>
      </c>
    </row>
    <row r="281" spans="1:32" ht="11.45" customHeight="1" x14ac:dyDescent="0.2">
      <c r="A281" s="1">
        <v>1113</v>
      </c>
      <c r="B281" s="118" t="s">
        <v>685</v>
      </c>
      <c r="C281" s="119"/>
      <c r="D281" s="119"/>
      <c r="E281" s="119"/>
      <c r="F281" s="119"/>
      <c r="G281" s="119"/>
      <c r="H281" s="119"/>
      <c r="I281" s="119"/>
      <c r="J281" s="119"/>
      <c r="K281" s="119"/>
      <c r="L281" s="119"/>
      <c r="M281" s="119"/>
      <c r="N281" s="119"/>
      <c r="O281" s="119"/>
      <c r="P281" s="119"/>
      <c r="Q281" s="119"/>
      <c r="R281" s="119"/>
      <c r="S281" s="119"/>
      <c r="T281" s="119"/>
      <c r="U281" s="119"/>
      <c r="V281" s="119"/>
      <c r="W281" s="119"/>
      <c r="X281" s="119"/>
      <c r="Y281" s="119"/>
      <c r="Z281" s="119"/>
      <c r="AA281" s="119"/>
      <c r="AB281" s="119"/>
      <c r="AC281" s="119"/>
      <c r="AD281" s="119"/>
      <c r="AE281" s="119"/>
      <c r="AF281" s="120"/>
    </row>
    <row r="282" spans="1:32" ht="11.45" customHeight="1" x14ac:dyDescent="0.2">
      <c r="B282" s="68">
        <v>1</v>
      </c>
      <c r="C282" s="193" t="s">
        <v>539</v>
      </c>
      <c r="D282" s="193"/>
      <c r="E282" s="193"/>
      <c r="F282" s="193"/>
      <c r="G282" s="193"/>
      <c r="H282" s="193"/>
      <c r="I282" s="193"/>
      <c r="J282" s="193"/>
      <c r="K282" s="194" t="s">
        <v>152</v>
      </c>
      <c r="L282" s="194"/>
      <c r="M282" s="194"/>
      <c r="N282" s="193" t="s">
        <v>540</v>
      </c>
      <c r="O282" s="193"/>
      <c r="P282" s="193"/>
      <c r="Q282" s="193"/>
      <c r="R282" s="193"/>
      <c r="S282" s="193"/>
      <c r="T282" s="193"/>
      <c r="U282" s="193"/>
      <c r="V282" s="69" t="s">
        <v>150</v>
      </c>
      <c r="W282" s="70"/>
      <c r="X282" s="195"/>
      <c r="Y282" s="195"/>
      <c r="Z282" s="71"/>
      <c r="AA282" s="72">
        <v>2</v>
      </c>
      <c r="AB282" s="73">
        <v>1390</v>
      </c>
      <c r="AC282" s="73">
        <f>AB282/2</f>
        <v>695</v>
      </c>
      <c r="AD282" s="73">
        <f>AB282-AC282</f>
        <v>695</v>
      </c>
      <c r="AE282" s="71"/>
      <c r="AF282" s="74"/>
    </row>
    <row r="283" spans="1:32" ht="11.45" customHeight="1" x14ac:dyDescent="0.2">
      <c r="B283" s="68">
        <v>2</v>
      </c>
      <c r="C283" s="193" t="s">
        <v>541</v>
      </c>
      <c r="D283" s="193"/>
      <c r="E283" s="193"/>
      <c r="F283" s="193"/>
      <c r="G283" s="193"/>
      <c r="H283" s="193"/>
      <c r="I283" s="193"/>
      <c r="J283" s="193"/>
      <c r="K283" s="194" t="s">
        <v>542</v>
      </c>
      <c r="L283" s="194"/>
      <c r="M283" s="194"/>
      <c r="N283" s="193" t="s">
        <v>543</v>
      </c>
      <c r="O283" s="193"/>
      <c r="P283" s="193"/>
      <c r="Q283" s="193"/>
      <c r="R283" s="193"/>
      <c r="S283" s="193"/>
      <c r="T283" s="193"/>
      <c r="U283" s="193"/>
      <c r="V283" s="69" t="s">
        <v>150</v>
      </c>
      <c r="W283" s="70"/>
      <c r="X283" s="195"/>
      <c r="Y283" s="195"/>
      <c r="Z283" s="71"/>
      <c r="AA283" s="72">
        <v>2</v>
      </c>
      <c r="AB283" s="75">
        <v>97.2</v>
      </c>
      <c r="AC283" s="73">
        <f t="shared" ref="AC283:AC346" si="2">AB283/2</f>
        <v>48.6</v>
      </c>
      <c r="AD283" s="73">
        <f t="shared" ref="AD283:AD346" si="3">AB283-AC283</f>
        <v>48.6</v>
      </c>
      <c r="AE283" s="71"/>
      <c r="AF283" s="74"/>
    </row>
    <row r="284" spans="1:32" ht="11.45" customHeight="1" x14ac:dyDescent="0.2">
      <c r="B284" s="68">
        <v>3</v>
      </c>
      <c r="C284" s="193" t="s">
        <v>544</v>
      </c>
      <c r="D284" s="193"/>
      <c r="E284" s="193"/>
      <c r="F284" s="193"/>
      <c r="G284" s="193"/>
      <c r="H284" s="193"/>
      <c r="I284" s="193"/>
      <c r="J284" s="193"/>
      <c r="K284" s="194" t="s">
        <v>152</v>
      </c>
      <c r="L284" s="194"/>
      <c r="M284" s="194"/>
      <c r="N284" s="193" t="s">
        <v>545</v>
      </c>
      <c r="O284" s="193"/>
      <c r="P284" s="193"/>
      <c r="Q284" s="193"/>
      <c r="R284" s="193"/>
      <c r="S284" s="193"/>
      <c r="T284" s="193"/>
      <c r="U284" s="193"/>
      <c r="V284" s="69" t="s">
        <v>150</v>
      </c>
      <c r="W284" s="70"/>
      <c r="X284" s="195"/>
      <c r="Y284" s="195"/>
      <c r="Z284" s="71"/>
      <c r="AA284" s="72">
        <v>4</v>
      </c>
      <c r="AB284" s="75">
        <v>520</v>
      </c>
      <c r="AC284" s="73">
        <f t="shared" si="2"/>
        <v>260</v>
      </c>
      <c r="AD284" s="73">
        <f t="shared" si="3"/>
        <v>260</v>
      </c>
      <c r="AE284" s="71"/>
      <c r="AF284" s="74"/>
    </row>
    <row r="285" spans="1:32" ht="11.45" customHeight="1" x14ac:dyDescent="0.2">
      <c r="B285" s="68">
        <v>4</v>
      </c>
      <c r="C285" s="193" t="s">
        <v>546</v>
      </c>
      <c r="D285" s="193"/>
      <c r="E285" s="193"/>
      <c r="F285" s="193"/>
      <c r="G285" s="193"/>
      <c r="H285" s="193"/>
      <c r="I285" s="193"/>
      <c r="J285" s="193"/>
      <c r="K285" s="194" t="s">
        <v>152</v>
      </c>
      <c r="L285" s="194"/>
      <c r="M285" s="194"/>
      <c r="N285" s="193" t="s">
        <v>547</v>
      </c>
      <c r="O285" s="193"/>
      <c r="P285" s="193"/>
      <c r="Q285" s="193"/>
      <c r="R285" s="193"/>
      <c r="S285" s="193"/>
      <c r="T285" s="193"/>
      <c r="U285" s="193"/>
      <c r="V285" s="69" t="s">
        <v>150</v>
      </c>
      <c r="W285" s="70"/>
      <c r="X285" s="195"/>
      <c r="Y285" s="195"/>
      <c r="Z285" s="71"/>
      <c r="AA285" s="72">
        <v>1</v>
      </c>
      <c r="AB285" s="75">
        <v>109.8</v>
      </c>
      <c r="AC285" s="73">
        <f t="shared" si="2"/>
        <v>54.9</v>
      </c>
      <c r="AD285" s="73">
        <f t="shared" si="3"/>
        <v>54.9</v>
      </c>
      <c r="AE285" s="71"/>
      <c r="AF285" s="74"/>
    </row>
    <row r="286" spans="1:32" ht="11.45" customHeight="1" x14ac:dyDescent="0.2">
      <c r="B286" s="68">
        <v>5</v>
      </c>
      <c r="C286" s="193" t="s">
        <v>548</v>
      </c>
      <c r="D286" s="193"/>
      <c r="E286" s="193"/>
      <c r="F286" s="193"/>
      <c r="G286" s="193"/>
      <c r="H286" s="193"/>
      <c r="I286" s="193"/>
      <c r="J286" s="193"/>
      <c r="K286" s="194" t="s">
        <v>152</v>
      </c>
      <c r="L286" s="194"/>
      <c r="M286" s="194"/>
      <c r="N286" s="193" t="s">
        <v>549</v>
      </c>
      <c r="O286" s="193"/>
      <c r="P286" s="193"/>
      <c r="Q286" s="193"/>
      <c r="R286" s="193"/>
      <c r="S286" s="193"/>
      <c r="T286" s="193"/>
      <c r="U286" s="193"/>
      <c r="V286" s="69" t="s">
        <v>150</v>
      </c>
      <c r="W286" s="70"/>
      <c r="X286" s="195"/>
      <c r="Y286" s="195"/>
      <c r="Z286" s="71"/>
      <c r="AA286" s="72">
        <v>4</v>
      </c>
      <c r="AB286" s="75">
        <v>280</v>
      </c>
      <c r="AC286" s="73">
        <f t="shared" si="2"/>
        <v>140</v>
      </c>
      <c r="AD286" s="73">
        <f t="shared" si="3"/>
        <v>140</v>
      </c>
      <c r="AE286" s="71"/>
      <c r="AF286" s="74"/>
    </row>
    <row r="287" spans="1:32" ht="11.45" customHeight="1" x14ac:dyDescent="0.2">
      <c r="B287" s="68">
        <v>6</v>
      </c>
      <c r="C287" s="193" t="s">
        <v>550</v>
      </c>
      <c r="D287" s="193"/>
      <c r="E287" s="193"/>
      <c r="F287" s="193"/>
      <c r="G287" s="193"/>
      <c r="H287" s="193"/>
      <c r="I287" s="193"/>
      <c r="J287" s="193"/>
      <c r="K287" s="194" t="s">
        <v>152</v>
      </c>
      <c r="L287" s="194"/>
      <c r="M287" s="194"/>
      <c r="N287" s="193" t="s">
        <v>551</v>
      </c>
      <c r="O287" s="193"/>
      <c r="P287" s="193"/>
      <c r="Q287" s="193"/>
      <c r="R287" s="193"/>
      <c r="S287" s="193"/>
      <c r="T287" s="193"/>
      <c r="U287" s="193"/>
      <c r="V287" s="69" t="s">
        <v>150</v>
      </c>
      <c r="W287" s="70"/>
      <c r="X287" s="195"/>
      <c r="Y287" s="195"/>
      <c r="Z287" s="71"/>
      <c r="AA287" s="72">
        <v>1</v>
      </c>
      <c r="AB287" s="75">
        <v>485</v>
      </c>
      <c r="AC287" s="73">
        <f t="shared" si="2"/>
        <v>242.5</v>
      </c>
      <c r="AD287" s="73">
        <f t="shared" si="3"/>
        <v>242.5</v>
      </c>
      <c r="AE287" s="71"/>
      <c r="AF287" s="74"/>
    </row>
    <row r="288" spans="1:32" ht="11.45" customHeight="1" x14ac:dyDescent="0.2">
      <c r="B288" s="68">
        <v>7</v>
      </c>
      <c r="C288" s="193" t="s">
        <v>552</v>
      </c>
      <c r="D288" s="193"/>
      <c r="E288" s="193"/>
      <c r="F288" s="193"/>
      <c r="G288" s="193"/>
      <c r="H288" s="193"/>
      <c r="I288" s="193"/>
      <c r="J288" s="193"/>
      <c r="K288" s="194" t="s">
        <v>542</v>
      </c>
      <c r="L288" s="194"/>
      <c r="M288" s="194"/>
      <c r="N288" s="193" t="s">
        <v>553</v>
      </c>
      <c r="O288" s="193"/>
      <c r="P288" s="193"/>
      <c r="Q288" s="193"/>
      <c r="R288" s="193"/>
      <c r="S288" s="193"/>
      <c r="T288" s="193"/>
      <c r="U288" s="193"/>
      <c r="V288" s="69" t="s">
        <v>150</v>
      </c>
      <c r="W288" s="70"/>
      <c r="X288" s="195"/>
      <c r="Y288" s="195"/>
      <c r="Z288" s="71"/>
      <c r="AA288" s="72">
        <v>1</v>
      </c>
      <c r="AB288" s="75">
        <v>55.58</v>
      </c>
      <c r="AC288" s="73">
        <f t="shared" si="2"/>
        <v>27.79</v>
      </c>
      <c r="AD288" s="73">
        <f t="shared" si="3"/>
        <v>27.79</v>
      </c>
      <c r="AE288" s="71"/>
      <c r="AF288" s="74"/>
    </row>
    <row r="289" spans="2:32" ht="11.45" customHeight="1" x14ac:dyDescent="0.2">
      <c r="B289" s="68">
        <v>8</v>
      </c>
      <c r="C289" s="193" t="s">
        <v>338</v>
      </c>
      <c r="D289" s="193"/>
      <c r="E289" s="193"/>
      <c r="F289" s="193"/>
      <c r="G289" s="193"/>
      <c r="H289" s="193"/>
      <c r="I289" s="193"/>
      <c r="J289" s="193"/>
      <c r="K289" s="194" t="s">
        <v>280</v>
      </c>
      <c r="L289" s="194"/>
      <c r="M289" s="194"/>
      <c r="N289" s="193" t="s">
        <v>554</v>
      </c>
      <c r="O289" s="193"/>
      <c r="P289" s="193"/>
      <c r="Q289" s="193"/>
      <c r="R289" s="193"/>
      <c r="S289" s="193"/>
      <c r="T289" s="193"/>
      <c r="U289" s="193"/>
      <c r="V289" s="69" t="s">
        <v>150</v>
      </c>
      <c r="W289" s="70"/>
      <c r="X289" s="195"/>
      <c r="Y289" s="195"/>
      <c r="Z289" s="71"/>
      <c r="AA289" s="72">
        <v>1</v>
      </c>
      <c r="AB289" s="75">
        <v>550</v>
      </c>
      <c r="AC289" s="73">
        <f t="shared" si="2"/>
        <v>275</v>
      </c>
      <c r="AD289" s="73">
        <f t="shared" si="3"/>
        <v>275</v>
      </c>
      <c r="AE289" s="76">
        <v>10</v>
      </c>
      <c r="AF289" s="74"/>
    </row>
    <row r="290" spans="2:32" ht="11.45" customHeight="1" x14ac:dyDescent="0.2">
      <c r="B290" s="68">
        <v>9</v>
      </c>
      <c r="C290" s="193" t="s">
        <v>555</v>
      </c>
      <c r="D290" s="193"/>
      <c r="E290" s="193"/>
      <c r="F290" s="193"/>
      <c r="G290" s="193"/>
      <c r="H290" s="193"/>
      <c r="I290" s="193"/>
      <c r="J290" s="193"/>
      <c r="K290" s="194" t="s">
        <v>152</v>
      </c>
      <c r="L290" s="194"/>
      <c r="M290" s="194"/>
      <c r="N290" s="193" t="s">
        <v>556</v>
      </c>
      <c r="O290" s="193"/>
      <c r="P290" s="193"/>
      <c r="Q290" s="193"/>
      <c r="R290" s="193"/>
      <c r="S290" s="193"/>
      <c r="T290" s="193"/>
      <c r="U290" s="193"/>
      <c r="V290" s="69" t="s">
        <v>150</v>
      </c>
      <c r="W290" s="70"/>
      <c r="X290" s="195"/>
      <c r="Y290" s="195"/>
      <c r="Z290" s="71"/>
      <c r="AA290" s="72">
        <v>1</v>
      </c>
      <c r="AB290" s="75">
        <v>189.96</v>
      </c>
      <c r="AC290" s="73">
        <f t="shared" si="2"/>
        <v>94.98</v>
      </c>
      <c r="AD290" s="73">
        <f t="shared" si="3"/>
        <v>94.98</v>
      </c>
      <c r="AE290" s="71"/>
      <c r="AF290" s="74"/>
    </row>
    <row r="291" spans="2:32" ht="11.45" customHeight="1" x14ac:dyDescent="0.2">
      <c r="B291" s="68">
        <v>10</v>
      </c>
      <c r="C291" s="193" t="s">
        <v>555</v>
      </c>
      <c r="D291" s="193"/>
      <c r="E291" s="193"/>
      <c r="F291" s="193"/>
      <c r="G291" s="193"/>
      <c r="H291" s="193"/>
      <c r="I291" s="193"/>
      <c r="J291" s="193"/>
      <c r="K291" s="194" t="s">
        <v>152</v>
      </c>
      <c r="L291" s="194"/>
      <c r="M291" s="194"/>
      <c r="N291" s="193" t="s">
        <v>556</v>
      </c>
      <c r="O291" s="193"/>
      <c r="P291" s="193"/>
      <c r="Q291" s="193"/>
      <c r="R291" s="193"/>
      <c r="S291" s="193"/>
      <c r="T291" s="193"/>
      <c r="U291" s="193"/>
      <c r="V291" s="69" t="s">
        <v>150</v>
      </c>
      <c r="W291" s="70"/>
      <c r="X291" s="195"/>
      <c r="Y291" s="195"/>
      <c r="Z291" s="71"/>
      <c r="AA291" s="72">
        <v>1</v>
      </c>
      <c r="AB291" s="75">
        <v>227.94</v>
      </c>
      <c r="AC291" s="73">
        <f t="shared" si="2"/>
        <v>113.97</v>
      </c>
      <c r="AD291" s="73">
        <f t="shared" si="3"/>
        <v>113.97</v>
      </c>
      <c r="AE291" s="71"/>
      <c r="AF291" s="74"/>
    </row>
    <row r="292" spans="2:32" ht="11.45" customHeight="1" x14ac:dyDescent="0.2">
      <c r="B292" s="68">
        <v>11</v>
      </c>
      <c r="C292" s="193" t="s">
        <v>557</v>
      </c>
      <c r="D292" s="193"/>
      <c r="E292" s="193"/>
      <c r="F292" s="193"/>
      <c r="G292" s="193"/>
      <c r="H292" s="193"/>
      <c r="I292" s="193"/>
      <c r="J292" s="193"/>
      <c r="K292" s="194" t="s">
        <v>558</v>
      </c>
      <c r="L292" s="194"/>
      <c r="M292" s="194"/>
      <c r="N292" s="193" t="s">
        <v>559</v>
      </c>
      <c r="O292" s="193"/>
      <c r="P292" s="193"/>
      <c r="Q292" s="193"/>
      <c r="R292" s="193"/>
      <c r="S292" s="193"/>
      <c r="T292" s="193"/>
      <c r="U292" s="193"/>
      <c r="V292" s="69" t="s">
        <v>150</v>
      </c>
      <c r="W292" s="70"/>
      <c r="X292" s="195"/>
      <c r="Y292" s="195"/>
      <c r="Z292" s="71"/>
      <c r="AA292" s="72">
        <v>1</v>
      </c>
      <c r="AB292" s="75">
        <v>958</v>
      </c>
      <c r="AC292" s="73">
        <f t="shared" si="2"/>
        <v>479</v>
      </c>
      <c r="AD292" s="73">
        <f t="shared" si="3"/>
        <v>479</v>
      </c>
      <c r="AE292" s="76">
        <v>1</v>
      </c>
      <c r="AF292" s="74"/>
    </row>
    <row r="293" spans="2:32" ht="11.45" customHeight="1" x14ac:dyDescent="0.2">
      <c r="B293" s="68">
        <v>12</v>
      </c>
      <c r="C293" s="193" t="s">
        <v>560</v>
      </c>
      <c r="D293" s="193"/>
      <c r="E293" s="193"/>
      <c r="F293" s="193"/>
      <c r="G293" s="193"/>
      <c r="H293" s="193"/>
      <c r="I293" s="193"/>
      <c r="J293" s="193"/>
      <c r="K293" s="194" t="s">
        <v>561</v>
      </c>
      <c r="L293" s="194"/>
      <c r="M293" s="194"/>
      <c r="N293" s="193" t="s">
        <v>562</v>
      </c>
      <c r="O293" s="193"/>
      <c r="P293" s="193"/>
      <c r="Q293" s="193"/>
      <c r="R293" s="193"/>
      <c r="S293" s="193"/>
      <c r="T293" s="193"/>
      <c r="U293" s="193"/>
      <c r="V293" s="69" t="s">
        <v>150</v>
      </c>
      <c r="W293" s="70"/>
      <c r="X293" s="195"/>
      <c r="Y293" s="195"/>
      <c r="Z293" s="71"/>
      <c r="AA293" s="72">
        <v>1</v>
      </c>
      <c r="AB293" s="75">
        <v>72.2</v>
      </c>
      <c r="AC293" s="73">
        <f t="shared" si="2"/>
        <v>36.1</v>
      </c>
      <c r="AD293" s="73">
        <f t="shared" si="3"/>
        <v>36.1</v>
      </c>
      <c r="AE293" s="71"/>
      <c r="AF293" s="74"/>
    </row>
    <row r="294" spans="2:32" ht="11.45" customHeight="1" x14ac:dyDescent="0.2">
      <c r="B294" s="68">
        <v>13</v>
      </c>
      <c r="C294" s="193" t="s">
        <v>151</v>
      </c>
      <c r="D294" s="193"/>
      <c r="E294" s="193"/>
      <c r="F294" s="193"/>
      <c r="G294" s="193"/>
      <c r="H294" s="193"/>
      <c r="I294" s="193"/>
      <c r="J294" s="193"/>
      <c r="K294" s="194" t="s">
        <v>561</v>
      </c>
      <c r="L294" s="194"/>
      <c r="M294" s="194"/>
      <c r="N294" s="193" t="s">
        <v>153</v>
      </c>
      <c r="O294" s="193"/>
      <c r="P294" s="193"/>
      <c r="Q294" s="193"/>
      <c r="R294" s="193"/>
      <c r="S294" s="193"/>
      <c r="T294" s="193"/>
      <c r="U294" s="193"/>
      <c r="V294" s="69" t="s">
        <v>150</v>
      </c>
      <c r="W294" s="70"/>
      <c r="X294" s="195"/>
      <c r="Y294" s="195"/>
      <c r="Z294" s="71"/>
      <c r="AA294" s="72">
        <v>2</v>
      </c>
      <c r="AB294" s="75">
        <v>746</v>
      </c>
      <c r="AC294" s="73">
        <f t="shared" si="2"/>
        <v>373</v>
      </c>
      <c r="AD294" s="73">
        <f t="shared" si="3"/>
        <v>373</v>
      </c>
      <c r="AE294" s="71"/>
      <c r="AF294" s="74"/>
    </row>
    <row r="295" spans="2:32" ht="11.45" customHeight="1" x14ac:dyDescent="0.2">
      <c r="B295" s="68">
        <v>14</v>
      </c>
      <c r="C295" s="193" t="s">
        <v>548</v>
      </c>
      <c r="D295" s="193"/>
      <c r="E295" s="193"/>
      <c r="F295" s="193"/>
      <c r="G295" s="193"/>
      <c r="H295" s="193"/>
      <c r="I295" s="193"/>
      <c r="J295" s="193"/>
      <c r="K295" s="194" t="s">
        <v>148</v>
      </c>
      <c r="L295" s="194"/>
      <c r="M295" s="194"/>
      <c r="N295" s="193" t="s">
        <v>563</v>
      </c>
      <c r="O295" s="193"/>
      <c r="P295" s="193"/>
      <c r="Q295" s="193"/>
      <c r="R295" s="193"/>
      <c r="S295" s="193"/>
      <c r="T295" s="193"/>
      <c r="U295" s="193"/>
      <c r="V295" s="69" t="s">
        <v>150</v>
      </c>
      <c r="W295" s="70"/>
      <c r="X295" s="195"/>
      <c r="Y295" s="195"/>
      <c r="Z295" s="71"/>
      <c r="AA295" s="72">
        <v>2</v>
      </c>
      <c r="AB295" s="75">
        <v>400</v>
      </c>
      <c r="AC295" s="73">
        <f t="shared" si="2"/>
        <v>200</v>
      </c>
      <c r="AD295" s="73">
        <f t="shared" si="3"/>
        <v>200</v>
      </c>
      <c r="AE295" s="76">
        <v>1</v>
      </c>
      <c r="AF295" s="74"/>
    </row>
    <row r="296" spans="2:32" ht="11.45" customHeight="1" x14ac:dyDescent="0.2">
      <c r="B296" s="68">
        <v>15</v>
      </c>
      <c r="C296" s="193" t="s">
        <v>552</v>
      </c>
      <c r="D296" s="193"/>
      <c r="E296" s="193"/>
      <c r="F296" s="193"/>
      <c r="G296" s="193"/>
      <c r="H296" s="193"/>
      <c r="I296" s="193"/>
      <c r="J296" s="193"/>
      <c r="K296" s="194" t="s">
        <v>561</v>
      </c>
      <c r="L296" s="194"/>
      <c r="M296" s="194"/>
      <c r="N296" s="193" t="s">
        <v>553</v>
      </c>
      <c r="O296" s="193"/>
      <c r="P296" s="193"/>
      <c r="Q296" s="193"/>
      <c r="R296" s="193"/>
      <c r="S296" s="193"/>
      <c r="T296" s="193"/>
      <c r="U296" s="193"/>
      <c r="V296" s="69" t="s">
        <v>150</v>
      </c>
      <c r="W296" s="70"/>
      <c r="X296" s="195"/>
      <c r="Y296" s="195"/>
      <c r="Z296" s="71"/>
      <c r="AA296" s="72">
        <v>1</v>
      </c>
      <c r="AB296" s="75">
        <v>56.24</v>
      </c>
      <c r="AC296" s="73">
        <f t="shared" si="2"/>
        <v>28.12</v>
      </c>
      <c r="AD296" s="73">
        <f t="shared" si="3"/>
        <v>28.12</v>
      </c>
      <c r="AE296" s="71"/>
      <c r="AF296" s="74"/>
    </row>
    <row r="297" spans="2:32" ht="11.45" customHeight="1" x14ac:dyDescent="0.2">
      <c r="B297" s="68">
        <v>16</v>
      </c>
      <c r="C297" s="196" t="s">
        <v>564</v>
      </c>
      <c r="D297" s="197"/>
      <c r="E297" s="197"/>
      <c r="F297" s="197"/>
      <c r="G297" s="197"/>
      <c r="H297" s="197"/>
      <c r="I297" s="197"/>
      <c r="J297" s="198"/>
      <c r="K297" s="199">
        <v>2018</v>
      </c>
      <c r="L297" s="200"/>
      <c r="M297" s="201"/>
      <c r="N297" s="196">
        <v>11130006</v>
      </c>
      <c r="O297" s="197"/>
      <c r="P297" s="198"/>
      <c r="Q297" s="199"/>
      <c r="R297" s="200"/>
      <c r="S297" s="201"/>
      <c r="T297" s="199"/>
      <c r="U297" s="201"/>
      <c r="V297" s="69" t="s">
        <v>150</v>
      </c>
      <c r="W297" s="77"/>
      <c r="X297" s="77"/>
      <c r="Y297" s="77"/>
      <c r="Z297" s="78"/>
      <c r="AA297" s="79">
        <v>2</v>
      </c>
      <c r="AB297" s="80">
        <v>1100</v>
      </c>
      <c r="AC297" s="73">
        <f t="shared" si="2"/>
        <v>550</v>
      </c>
      <c r="AD297" s="73">
        <f t="shared" si="3"/>
        <v>550</v>
      </c>
      <c r="AE297" s="71"/>
      <c r="AF297" s="74"/>
    </row>
    <row r="298" spans="2:32" ht="11.45" customHeight="1" x14ac:dyDescent="0.2">
      <c r="B298" s="68">
        <v>17</v>
      </c>
      <c r="C298" s="196" t="s">
        <v>564</v>
      </c>
      <c r="D298" s="197"/>
      <c r="E298" s="197"/>
      <c r="F298" s="197"/>
      <c r="G298" s="197"/>
      <c r="H298" s="197"/>
      <c r="I298" s="197"/>
      <c r="J298" s="198"/>
      <c r="K298" s="199">
        <v>2018</v>
      </c>
      <c r="L298" s="200"/>
      <c r="M298" s="201"/>
      <c r="N298" s="196">
        <v>11130007</v>
      </c>
      <c r="O298" s="197"/>
      <c r="P298" s="198"/>
      <c r="Q298" s="81"/>
      <c r="R298" s="82"/>
      <c r="S298" s="83"/>
      <c r="T298" s="81"/>
      <c r="U298" s="83"/>
      <c r="V298" s="69" t="s">
        <v>150</v>
      </c>
      <c r="W298" s="77"/>
      <c r="X298" s="77"/>
      <c r="Y298" s="77"/>
      <c r="Z298" s="78"/>
      <c r="AA298" s="79">
        <v>1</v>
      </c>
      <c r="AB298" s="80">
        <v>1200</v>
      </c>
      <c r="AC298" s="73">
        <f t="shared" si="2"/>
        <v>600</v>
      </c>
      <c r="AD298" s="73">
        <f t="shared" si="3"/>
        <v>600</v>
      </c>
      <c r="AE298" s="71"/>
      <c r="AF298" s="74"/>
    </row>
    <row r="299" spans="2:32" ht="11.45" customHeight="1" x14ac:dyDescent="0.2">
      <c r="B299" s="68">
        <v>18</v>
      </c>
      <c r="C299" s="196" t="s">
        <v>564</v>
      </c>
      <c r="D299" s="197"/>
      <c r="E299" s="197"/>
      <c r="F299" s="197"/>
      <c r="G299" s="197"/>
      <c r="H299" s="197"/>
      <c r="I299" s="197"/>
      <c r="J299" s="198"/>
      <c r="K299" s="199">
        <v>2018</v>
      </c>
      <c r="L299" s="200"/>
      <c r="M299" s="201"/>
      <c r="N299" s="193" t="s">
        <v>565</v>
      </c>
      <c r="O299" s="193"/>
      <c r="P299" s="193"/>
      <c r="Q299" s="193"/>
      <c r="R299" s="193"/>
      <c r="S299" s="193"/>
      <c r="T299" s="193"/>
      <c r="U299" s="193"/>
      <c r="V299" s="69" t="s">
        <v>150</v>
      </c>
      <c r="W299" s="70"/>
      <c r="X299" s="195"/>
      <c r="Y299" s="195"/>
      <c r="Z299" s="71"/>
      <c r="AA299" s="72">
        <v>3</v>
      </c>
      <c r="AB299" s="75">
        <v>1350</v>
      </c>
      <c r="AC299" s="73">
        <f t="shared" si="2"/>
        <v>675</v>
      </c>
      <c r="AD299" s="73">
        <f t="shared" si="3"/>
        <v>675</v>
      </c>
      <c r="AE299" s="71"/>
      <c r="AF299" s="74"/>
    </row>
    <row r="300" spans="2:32" ht="11.45" customHeight="1" x14ac:dyDescent="0.2">
      <c r="B300" s="68">
        <v>19</v>
      </c>
      <c r="C300" s="196" t="s">
        <v>566</v>
      </c>
      <c r="D300" s="197"/>
      <c r="E300" s="197"/>
      <c r="F300" s="197"/>
      <c r="G300" s="197"/>
      <c r="H300" s="197"/>
      <c r="I300" s="197"/>
      <c r="J300" s="198"/>
      <c r="K300" s="199">
        <v>2018</v>
      </c>
      <c r="L300" s="200"/>
      <c r="M300" s="201"/>
      <c r="N300" s="193" t="s">
        <v>277</v>
      </c>
      <c r="O300" s="193"/>
      <c r="P300" s="193"/>
      <c r="Q300" s="199"/>
      <c r="R300" s="200"/>
      <c r="S300" s="201"/>
      <c r="T300" s="199"/>
      <c r="U300" s="201"/>
      <c r="V300" s="69" t="s">
        <v>150</v>
      </c>
      <c r="W300" s="77"/>
      <c r="X300" s="77"/>
      <c r="Y300" s="77"/>
      <c r="Z300" s="78"/>
      <c r="AA300" s="79">
        <v>7</v>
      </c>
      <c r="AB300" s="80">
        <v>687.08</v>
      </c>
      <c r="AC300" s="73">
        <f t="shared" si="2"/>
        <v>343.54</v>
      </c>
      <c r="AD300" s="73">
        <f t="shared" si="3"/>
        <v>343.54</v>
      </c>
      <c r="AE300" s="71"/>
      <c r="AF300" s="74"/>
    </row>
    <row r="301" spans="2:32" ht="11.45" customHeight="1" x14ac:dyDescent="0.2">
      <c r="B301" s="68">
        <v>20</v>
      </c>
      <c r="C301" s="196" t="s">
        <v>567</v>
      </c>
      <c r="D301" s="197"/>
      <c r="E301" s="197"/>
      <c r="F301" s="197"/>
      <c r="G301" s="197"/>
      <c r="H301" s="197"/>
      <c r="I301" s="197"/>
      <c r="J301" s="198"/>
      <c r="K301" s="199">
        <v>2018</v>
      </c>
      <c r="L301" s="200"/>
      <c r="M301" s="201"/>
      <c r="N301" s="193" t="s">
        <v>568</v>
      </c>
      <c r="O301" s="193"/>
      <c r="P301" s="193"/>
      <c r="Q301" s="199"/>
      <c r="R301" s="200"/>
      <c r="S301" s="201"/>
      <c r="T301" s="199"/>
      <c r="U301" s="201"/>
      <c r="V301" s="69" t="s">
        <v>150</v>
      </c>
      <c r="W301" s="77"/>
      <c r="X301" s="77"/>
      <c r="Y301" s="77"/>
      <c r="Z301" s="78"/>
      <c r="AA301" s="79">
        <v>1</v>
      </c>
      <c r="AB301" s="80">
        <v>810.42</v>
      </c>
      <c r="AC301" s="73">
        <f t="shared" si="2"/>
        <v>405.21</v>
      </c>
      <c r="AD301" s="73">
        <f t="shared" si="3"/>
        <v>405.21</v>
      </c>
      <c r="AE301" s="71"/>
      <c r="AF301" s="74"/>
    </row>
    <row r="302" spans="2:32" ht="11.45" customHeight="1" x14ac:dyDescent="0.2">
      <c r="B302" s="68">
        <v>21</v>
      </c>
      <c r="C302" s="202" t="s">
        <v>569</v>
      </c>
      <c r="D302" s="202"/>
      <c r="E302" s="202"/>
      <c r="F302" s="202"/>
      <c r="G302" s="202"/>
      <c r="H302" s="202"/>
      <c r="I302" s="202"/>
      <c r="J302" s="202"/>
      <c r="K302" s="203">
        <v>43142</v>
      </c>
      <c r="L302" s="204"/>
      <c r="M302" s="204"/>
      <c r="N302" s="202" t="s">
        <v>570</v>
      </c>
      <c r="O302" s="202"/>
      <c r="P302" s="202"/>
      <c r="Q302" s="202"/>
      <c r="R302" s="202"/>
      <c r="S302" s="202"/>
      <c r="T302" s="202"/>
      <c r="U302" s="202"/>
      <c r="V302" s="69" t="s">
        <v>150</v>
      </c>
      <c r="W302" s="77"/>
      <c r="X302" s="205"/>
      <c r="Y302" s="205"/>
      <c r="Z302" s="78"/>
      <c r="AA302" s="79">
        <v>1</v>
      </c>
      <c r="AB302" s="80">
        <v>850</v>
      </c>
      <c r="AC302" s="73">
        <f t="shared" si="2"/>
        <v>425</v>
      </c>
      <c r="AD302" s="73">
        <f t="shared" si="3"/>
        <v>425</v>
      </c>
      <c r="AE302" s="71"/>
      <c r="AF302" s="74"/>
    </row>
    <row r="303" spans="2:32" ht="11.45" customHeight="1" x14ac:dyDescent="0.2">
      <c r="B303" s="68">
        <v>22</v>
      </c>
      <c r="C303" s="193" t="s">
        <v>571</v>
      </c>
      <c r="D303" s="193"/>
      <c r="E303" s="193"/>
      <c r="F303" s="193"/>
      <c r="G303" s="193"/>
      <c r="H303" s="193"/>
      <c r="I303" s="193"/>
      <c r="J303" s="193"/>
      <c r="K303" s="194" t="s">
        <v>572</v>
      </c>
      <c r="L303" s="194"/>
      <c r="M303" s="194"/>
      <c r="N303" s="193" t="s">
        <v>573</v>
      </c>
      <c r="O303" s="193"/>
      <c r="P303" s="193"/>
      <c r="Q303" s="193"/>
      <c r="R303" s="193"/>
      <c r="S303" s="193"/>
      <c r="T303" s="193"/>
      <c r="U303" s="193"/>
      <c r="V303" s="69" t="s">
        <v>150</v>
      </c>
      <c r="W303" s="70"/>
      <c r="X303" s="195"/>
      <c r="Y303" s="195"/>
      <c r="Z303" s="71"/>
      <c r="AA303" s="72">
        <v>1</v>
      </c>
      <c r="AB303" s="73">
        <v>5089.8</v>
      </c>
      <c r="AC303" s="73">
        <f t="shared" si="2"/>
        <v>2544.9</v>
      </c>
      <c r="AD303" s="73">
        <f t="shared" si="3"/>
        <v>2544.9</v>
      </c>
      <c r="AE303" s="76">
        <v>5</v>
      </c>
      <c r="AF303" s="74"/>
    </row>
    <row r="304" spans="2:32" ht="11.45" customHeight="1" x14ac:dyDescent="0.2">
      <c r="B304" s="68">
        <v>23</v>
      </c>
      <c r="C304" s="193" t="s">
        <v>574</v>
      </c>
      <c r="D304" s="193"/>
      <c r="E304" s="193"/>
      <c r="F304" s="193"/>
      <c r="G304" s="193"/>
      <c r="H304" s="193"/>
      <c r="I304" s="193"/>
      <c r="J304" s="193"/>
      <c r="K304" s="194" t="s">
        <v>360</v>
      </c>
      <c r="L304" s="194"/>
      <c r="M304" s="194"/>
      <c r="N304" s="193" t="s">
        <v>575</v>
      </c>
      <c r="O304" s="193"/>
      <c r="P304" s="193"/>
      <c r="Q304" s="193"/>
      <c r="R304" s="193"/>
      <c r="S304" s="193"/>
      <c r="T304" s="193"/>
      <c r="U304" s="193"/>
      <c r="V304" s="69" t="s">
        <v>150</v>
      </c>
      <c r="W304" s="70"/>
      <c r="X304" s="195"/>
      <c r="Y304" s="195"/>
      <c r="Z304" s="71"/>
      <c r="AA304" s="72">
        <v>130</v>
      </c>
      <c r="AB304" s="73">
        <v>14434</v>
      </c>
      <c r="AC304" s="73">
        <f t="shared" si="2"/>
        <v>7217</v>
      </c>
      <c r="AD304" s="73">
        <f t="shared" si="3"/>
        <v>7217</v>
      </c>
      <c r="AE304" s="76">
        <v>20</v>
      </c>
      <c r="AF304" s="74"/>
    </row>
    <row r="305" spans="2:32" ht="11.45" customHeight="1" x14ac:dyDescent="0.2">
      <c r="B305" s="68">
        <v>24</v>
      </c>
      <c r="C305" s="193" t="s">
        <v>539</v>
      </c>
      <c r="D305" s="193"/>
      <c r="E305" s="193"/>
      <c r="F305" s="193"/>
      <c r="G305" s="193"/>
      <c r="H305" s="193"/>
      <c r="I305" s="193"/>
      <c r="J305" s="193"/>
      <c r="K305" s="194" t="s">
        <v>223</v>
      </c>
      <c r="L305" s="194"/>
      <c r="M305" s="194"/>
      <c r="N305" s="193" t="s">
        <v>540</v>
      </c>
      <c r="O305" s="193"/>
      <c r="P305" s="193"/>
      <c r="Q305" s="193"/>
      <c r="R305" s="193"/>
      <c r="S305" s="193"/>
      <c r="T305" s="193"/>
      <c r="U305" s="193"/>
      <c r="V305" s="69" t="s">
        <v>150</v>
      </c>
      <c r="W305" s="70"/>
      <c r="X305" s="195"/>
      <c r="Y305" s="195"/>
      <c r="Z305" s="71"/>
      <c r="AA305" s="72">
        <v>1</v>
      </c>
      <c r="AB305" s="75">
        <v>700</v>
      </c>
      <c r="AC305" s="73">
        <f t="shared" si="2"/>
        <v>350</v>
      </c>
      <c r="AD305" s="73">
        <f t="shared" si="3"/>
        <v>350</v>
      </c>
      <c r="AE305" s="71"/>
      <c r="AF305" s="74"/>
    </row>
    <row r="306" spans="2:32" ht="11.45" customHeight="1" x14ac:dyDescent="0.2">
      <c r="B306" s="68">
        <v>25</v>
      </c>
      <c r="C306" s="193" t="s">
        <v>576</v>
      </c>
      <c r="D306" s="193"/>
      <c r="E306" s="193"/>
      <c r="F306" s="193"/>
      <c r="G306" s="193"/>
      <c r="H306" s="193"/>
      <c r="I306" s="193"/>
      <c r="J306" s="193"/>
      <c r="K306" s="194" t="s">
        <v>354</v>
      </c>
      <c r="L306" s="194"/>
      <c r="M306" s="194"/>
      <c r="N306" s="193" t="s">
        <v>577</v>
      </c>
      <c r="O306" s="193"/>
      <c r="P306" s="193"/>
      <c r="Q306" s="193"/>
      <c r="R306" s="193"/>
      <c r="S306" s="193"/>
      <c r="T306" s="193"/>
      <c r="U306" s="193"/>
      <c r="V306" s="69" t="s">
        <v>150</v>
      </c>
      <c r="W306" s="70"/>
      <c r="X306" s="195"/>
      <c r="Y306" s="195"/>
      <c r="Z306" s="71"/>
      <c r="AA306" s="72">
        <v>1</v>
      </c>
      <c r="AB306" s="73">
        <v>1273</v>
      </c>
      <c r="AC306" s="73">
        <f t="shared" si="2"/>
        <v>636.5</v>
      </c>
      <c r="AD306" s="73">
        <f t="shared" si="3"/>
        <v>636.5</v>
      </c>
      <c r="AE306" s="76">
        <v>10</v>
      </c>
      <c r="AF306" s="74"/>
    </row>
    <row r="307" spans="2:32" ht="11.45" customHeight="1" x14ac:dyDescent="0.2">
      <c r="B307" s="68">
        <v>26</v>
      </c>
      <c r="C307" s="193" t="s">
        <v>578</v>
      </c>
      <c r="D307" s="193"/>
      <c r="E307" s="193"/>
      <c r="F307" s="193"/>
      <c r="G307" s="193"/>
      <c r="H307" s="193"/>
      <c r="I307" s="193"/>
      <c r="J307" s="193"/>
      <c r="K307" s="194" t="s">
        <v>360</v>
      </c>
      <c r="L307" s="194"/>
      <c r="M307" s="194"/>
      <c r="N307" s="193" t="s">
        <v>579</v>
      </c>
      <c r="O307" s="193"/>
      <c r="P307" s="193"/>
      <c r="Q307" s="193"/>
      <c r="R307" s="193"/>
      <c r="S307" s="193"/>
      <c r="T307" s="193"/>
      <c r="U307" s="193"/>
      <c r="V307" s="69" t="s">
        <v>150</v>
      </c>
      <c r="W307" s="70"/>
      <c r="X307" s="195"/>
      <c r="Y307" s="195"/>
      <c r="Z307" s="71"/>
      <c r="AA307" s="72">
        <v>1</v>
      </c>
      <c r="AB307" s="75">
        <v>931.27</v>
      </c>
      <c r="AC307" s="73">
        <f t="shared" si="2"/>
        <v>465.63499999999999</v>
      </c>
      <c r="AD307" s="73">
        <f t="shared" si="3"/>
        <v>465.63499999999999</v>
      </c>
      <c r="AE307" s="76">
        <v>10</v>
      </c>
      <c r="AF307" s="74"/>
    </row>
    <row r="308" spans="2:32" ht="11.45" customHeight="1" x14ac:dyDescent="0.2">
      <c r="B308" s="68">
        <v>27</v>
      </c>
      <c r="C308" s="193" t="s">
        <v>580</v>
      </c>
      <c r="D308" s="193"/>
      <c r="E308" s="193"/>
      <c r="F308" s="193"/>
      <c r="G308" s="193"/>
      <c r="H308" s="193"/>
      <c r="I308" s="193"/>
      <c r="J308" s="193"/>
      <c r="K308" s="194" t="s">
        <v>23</v>
      </c>
      <c r="L308" s="194"/>
      <c r="M308" s="194"/>
      <c r="N308" s="193" t="s">
        <v>581</v>
      </c>
      <c r="O308" s="193"/>
      <c r="P308" s="193"/>
      <c r="Q308" s="193"/>
      <c r="R308" s="193"/>
      <c r="S308" s="193"/>
      <c r="T308" s="193"/>
      <c r="U308" s="193"/>
      <c r="V308" s="69" t="s">
        <v>150</v>
      </c>
      <c r="W308" s="70"/>
      <c r="X308" s="195"/>
      <c r="Y308" s="195"/>
      <c r="Z308" s="71"/>
      <c r="AA308" s="72">
        <v>2</v>
      </c>
      <c r="AB308" s="73">
        <v>3612</v>
      </c>
      <c r="AC308" s="73">
        <f t="shared" si="2"/>
        <v>1806</v>
      </c>
      <c r="AD308" s="73">
        <f t="shared" si="3"/>
        <v>1806</v>
      </c>
      <c r="AE308" s="76">
        <v>5</v>
      </c>
      <c r="AF308" s="74"/>
    </row>
    <row r="309" spans="2:32" ht="11.45" customHeight="1" x14ac:dyDescent="0.2">
      <c r="B309" s="68">
        <v>28</v>
      </c>
      <c r="C309" s="193" t="s">
        <v>582</v>
      </c>
      <c r="D309" s="193"/>
      <c r="E309" s="193"/>
      <c r="F309" s="193"/>
      <c r="G309" s="193"/>
      <c r="H309" s="193"/>
      <c r="I309" s="193"/>
      <c r="J309" s="193"/>
      <c r="K309" s="194" t="s">
        <v>583</v>
      </c>
      <c r="L309" s="194"/>
      <c r="M309" s="194"/>
      <c r="N309" s="193" t="s">
        <v>584</v>
      </c>
      <c r="O309" s="193"/>
      <c r="P309" s="193"/>
      <c r="Q309" s="193"/>
      <c r="R309" s="193"/>
      <c r="S309" s="193"/>
      <c r="T309" s="193"/>
      <c r="U309" s="193"/>
      <c r="V309" s="69" t="s">
        <v>150</v>
      </c>
      <c r="W309" s="70"/>
      <c r="X309" s="195"/>
      <c r="Y309" s="195"/>
      <c r="Z309" s="71"/>
      <c r="AA309" s="72">
        <v>1</v>
      </c>
      <c r="AB309" s="75">
        <v>118.67</v>
      </c>
      <c r="AC309" s="73"/>
      <c r="AD309" s="73">
        <f t="shared" si="3"/>
        <v>118.67</v>
      </c>
      <c r="AE309" s="71"/>
      <c r="AF309" s="74"/>
    </row>
    <row r="310" spans="2:32" ht="11.45" customHeight="1" x14ac:dyDescent="0.2">
      <c r="B310" s="68">
        <v>29</v>
      </c>
      <c r="C310" s="193" t="s">
        <v>585</v>
      </c>
      <c r="D310" s="193"/>
      <c r="E310" s="193"/>
      <c r="F310" s="193"/>
      <c r="G310" s="193"/>
      <c r="H310" s="193"/>
      <c r="I310" s="193"/>
      <c r="J310" s="193"/>
      <c r="K310" s="194" t="s">
        <v>23</v>
      </c>
      <c r="L310" s="194"/>
      <c r="M310" s="194"/>
      <c r="N310" s="193" t="s">
        <v>586</v>
      </c>
      <c r="O310" s="193"/>
      <c r="P310" s="193"/>
      <c r="Q310" s="193"/>
      <c r="R310" s="193"/>
      <c r="S310" s="193"/>
      <c r="T310" s="193"/>
      <c r="U310" s="193"/>
      <c r="V310" s="69" t="s">
        <v>150</v>
      </c>
      <c r="W310" s="70"/>
      <c r="X310" s="195"/>
      <c r="Y310" s="195"/>
      <c r="Z310" s="71"/>
      <c r="AA310" s="72">
        <v>1</v>
      </c>
      <c r="AB310" s="75">
        <v>544.4</v>
      </c>
      <c r="AC310" s="73">
        <f t="shared" si="2"/>
        <v>272.2</v>
      </c>
      <c r="AD310" s="73">
        <f t="shared" si="3"/>
        <v>272.2</v>
      </c>
      <c r="AE310" s="76">
        <v>5</v>
      </c>
      <c r="AF310" s="74"/>
    </row>
    <row r="311" spans="2:32" ht="11.45" customHeight="1" x14ac:dyDescent="0.2">
      <c r="B311" s="68">
        <v>30</v>
      </c>
      <c r="C311" s="193" t="s">
        <v>544</v>
      </c>
      <c r="D311" s="193"/>
      <c r="E311" s="193"/>
      <c r="F311" s="193"/>
      <c r="G311" s="193"/>
      <c r="H311" s="193"/>
      <c r="I311" s="193"/>
      <c r="J311" s="193"/>
      <c r="K311" s="194" t="s">
        <v>223</v>
      </c>
      <c r="L311" s="194"/>
      <c r="M311" s="194"/>
      <c r="N311" s="193" t="s">
        <v>587</v>
      </c>
      <c r="O311" s="193"/>
      <c r="P311" s="193"/>
      <c r="Q311" s="193"/>
      <c r="R311" s="193"/>
      <c r="S311" s="193"/>
      <c r="T311" s="193"/>
      <c r="U311" s="193"/>
      <c r="V311" s="69" t="s">
        <v>150</v>
      </c>
      <c r="W311" s="70"/>
      <c r="X311" s="195"/>
      <c r="Y311" s="195"/>
      <c r="Z311" s="71"/>
      <c r="AA311" s="72">
        <v>2</v>
      </c>
      <c r="AB311" s="75">
        <v>260</v>
      </c>
      <c r="AC311" s="73">
        <f t="shared" si="2"/>
        <v>130</v>
      </c>
      <c r="AD311" s="73">
        <f t="shared" si="3"/>
        <v>130</v>
      </c>
      <c r="AE311" s="71"/>
      <c r="AF311" s="74"/>
    </row>
    <row r="312" spans="2:32" ht="11.45" customHeight="1" x14ac:dyDescent="0.2">
      <c r="B312" s="68">
        <v>31</v>
      </c>
      <c r="C312" s="193" t="s">
        <v>588</v>
      </c>
      <c r="D312" s="193"/>
      <c r="E312" s="193"/>
      <c r="F312" s="193"/>
      <c r="G312" s="193"/>
      <c r="H312" s="193"/>
      <c r="I312" s="193"/>
      <c r="J312" s="193"/>
      <c r="K312" s="194" t="s">
        <v>589</v>
      </c>
      <c r="L312" s="194"/>
      <c r="M312" s="194"/>
      <c r="N312" s="193" t="s">
        <v>590</v>
      </c>
      <c r="O312" s="193"/>
      <c r="P312" s="193"/>
      <c r="Q312" s="193"/>
      <c r="R312" s="193"/>
      <c r="S312" s="193"/>
      <c r="T312" s="193"/>
      <c r="U312" s="193"/>
      <c r="V312" s="69" t="s">
        <v>150</v>
      </c>
      <c r="W312" s="70"/>
      <c r="X312" s="195"/>
      <c r="Y312" s="195"/>
      <c r="Z312" s="71"/>
      <c r="AA312" s="72">
        <v>1</v>
      </c>
      <c r="AB312" s="73">
        <v>2300</v>
      </c>
      <c r="AC312" s="73">
        <f t="shared" si="2"/>
        <v>1150</v>
      </c>
      <c r="AD312" s="73">
        <f t="shared" si="3"/>
        <v>1150</v>
      </c>
      <c r="AE312" s="76">
        <v>10</v>
      </c>
      <c r="AF312" s="74"/>
    </row>
    <row r="313" spans="2:32" ht="11.45" customHeight="1" x14ac:dyDescent="0.2">
      <c r="B313" s="68">
        <v>32</v>
      </c>
      <c r="C313" s="193" t="s">
        <v>591</v>
      </c>
      <c r="D313" s="193"/>
      <c r="E313" s="193"/>
      <c r="F313" s="193"/>
      <c r="G313" s="193"/>
      <c r="H313" s="193"/>
      <c r="I313" s="193"/>
      <c r="J313" s="193"/>
      <c r="K313" s="194" t="s">
        <v>592</v>
      </c>
      <c r="L313" s="194"/>
      <c r="M313" s="194"/>
      <c r="N313" s="193" t="s">
        <v>593</v>
      </c>
      <c r="O313" s="193"/>
      <c r="P313" s="193"/>
      <c r="Q313" s="193"/>
      <c r="R313" s="193"/>
      <c r="S313" s="193"/>
      <c r="T313" s="193"/>
      <c r="U313" s="193"/>
      <c r="V313" s="69" t="s">
        <v>150</v>
      </c>
      <c r="W313" s="70"/>
      <c r="X313" s="195"/>
      <c r="Y313" s="195"/>
      <c r="Z313" s="71"/>
      <c r="AA313" s="72">
        <v>1</v>
      </c>
      <c r="AB313" s="73">
        <v>1019</v>
      </c>
      <c r="AC313" s="73">
        <f t="shared" si="2"/>
        <v>509.5</v>
      </c>
      <c r="AD313" s="73">
        <f t="shared" si="3"/>
        <v>509.5</v>
      </c>
      <c r="AE313" s="76">
        <v>10</v>
      </c>
      <c r="AF313" s="74"/>
    </row>
    <row r="314" spans="2:32" ht="11.45" customHeight="1" x14ac:dyDescent="0.2">
      <c r="B314" s="68">
        <v>33</v>
      </c>
      <c r="C314" s="193" t="s">
        <v>594</v>
      </c>
      <c r="D314" s="193"/>
      <c r="E314" s="193"/>
      <c r="F314" s="193"/>
      <c r="G314" s="193"/>
      <c r="H314" s="193"/>
      <c r="I314" s="193"/>
      <c r="J314" s="193"/>
      <c r="K314" s="194" t="s">
        <v>360</v>
      </c>
      <c r="L314" s="194"/>
      <c r="M314" s="194"/>
      <c r="N314" s="193" t="s">
        <v>595</v>
      </c>
      <c r="O314" s="193"/>
      <c r="P314" s="193"/>
      <c r="Q314" s="193"/>
      <c r="R314" s="193"/>
      <c r="S314" s="193"/>
      <c r="T314" s="193"/>
      <c r="U314" s="193"/>
      <c r="V314" s="69" t="s">
        <v>150</v>
      </c>
      <c r="W314" s="70"/>
      <c r="X314" s="195"/>
      <c r="Y314" s="195"/>
      <c r="Z314" s="71"/>
      <c r="AA314" s="72">
        <v>1</v>
      </c>
      <c r="AB314" s="73">
        <v>8694</v>
      </c>
      <c r="AC314" s="73">
        <f t="shared" si="2"/>
        <v>4347</v>
      </c>
      <c r="AD314" s="73">
        <f t="shared" si="3"/>
        <v>4347</v>
      </c>
      <c r="AE314" s="76">
        <v>20</v>
      </c>
      <c r="AF314" s="74"/>
    </row>
    <row r="315" spans="2:32" ht="11.45" customHeight="1" x14ac:dyDescent="0.2">
      <c r="B315" s="68">
        <v>34</v>
      </c>
      <c r="C315" s="193" t="s">
        <v>548</v>
      </c>
      <c r="D315" s="193"/>
      <c r="E315" s="193"/>
      <c r="F315" s="193"/>
      <c r="G315" s="193"/>
      <c r="H315" s="193"/>
      <c r="I315" s="193"/>
      <c r="J315" s="193"/>
      <c r="K315" s="194" t="s">
        <v>223</v>
      </c>
      <c r="L315" s="194"/>
      <c r="M315" s="194"/>
      <c r="N315" s="193" t="s">
        <v>563</v>
      </c>
      <c r="O315" s="193"/>
      <c r="P315" s="193"/>
      <c r="Q315" s="193"/>
      <c r="R315" s="193"/>
      <c r="S315" s="193"/>
      <c r="T315" s="193"/>
      <c r="U315" s="193"/>
      <c r="V315" s="69" t="s">
        <v>150</v>
      </c>
      <c r="W315" s="70"/>
      <c r="X315" s="195"/>
      <c r="Y315" s="195"/>
      <c r="Z315" s="71"/>
      <c r="AA315" s="72">
        <v>4</v>
      </c>
      <c r="AB315" s="75">
        <v>280</v>
      </c>
      <c r="AC315" s="73">
        <f t="shared" si="2"/>
        <v>140</v>
      </c>
      <c r="AD315" s="73">
        <f t="shared" si="3"/>
        <v>140</v>
      </c>
      <c r="AE315" s="71"/>
      <c r="AF315" s="74"/>
    </row>
    <row r="316" spans="2:32" ht="11.45" customHeight="1" x14ac:dyDescent="0.2">
      <c r="B316" s="68">
        <v>35</v>
      </c>
      <c r="C316" s="193" t="s">
        <v>596</v>
      </c>
      <c r="D316" s="193"/>
      <c r="E316" s="193"/>
      <c r="F316" s="193"/>
      <c r="G316" s="193"/>
      <c r="H316" s="193"/>
      <c r="I316" s="193"/>
      <c r="J316" s="193"/>
      <c r="K316" s="194" t="s">
        <v>223</v>
      </c>
      <c r="L316" s="194"/>
      <c r="M316" s="194"/>
      <c r="N316" s="193" t="s">
        <v>597</v>
      </c>
      <c r="O316" s="193"/>
      <c r="P316" s="193"/>
      <c r="Q316" s="193"/>
      <c r="R316" s="193"/>
      <c r="S316" s="193"/>
      <c r="T316" s="193"/>
      <c r="U316" s="193"/>
      <c r="V316" s="69" t="s">
        <v>150</v>
      </c>
      <c r="W316" s="70"/>
      <c r="X316" s="195"/>
      <c r="Y316" s="195"/>
      <c r="Z316" s="71"/>
      <c r="AA316" s="72">
        <v>5</v>
      </c>
      <c r="AB316" s="75">
        <v>71.099999999999994</v>
      </c>
      <c r="AC316" s="73">
        <f t="shared" si="2"/>
        <v>35.549999999999997</v>
      </c>
      <c r="AD316" s="73">
        <f t="shared" si="3"/>
        <v>35.549999999999997</v>
      </c>
      <c r="AE316" s="71"/>
      <c r="AF316" s="74"/>
    </row>
    <row r="317" spans="2:32" ht="11.45" customHeight="1" x14ac:dyDescent="0.2">
      <c r="B317" s="68">
        <v>36</v>
      </c>
      <c r="C317" s="193" t="s">
        <v>598</v>
      </c>
      <c r="D317" s="193"/>
      <c r="E317" s="193"/>
      <c r="F317" s="193"/>
      <c r="G317" s="193"/>
      <c r="H317" s="193"/>
      <c r="I317" s="193"/>
      <c r="J317" s="193"/>
      <c r="K317" s="206">
        <v>44167</v>
      </c>
      <c r="L317" s="194"/>
      <c r="M317" s="194"/>
      <c r="N317" s="193" t="s">
        <v>599</v>
      </c>
      <c r="O317" s="193"/>
      <c r="P317" s="193"/>
      <c r="Q317" s="193"/>
      <c r="R317" s="193"/>
      <c r="S317" s="193"/>
      <c r="T317" s="193"/>
      <c r="U317" s="193"/>
      <c r="V317" s="69" t="s">
        <v>150</v>
      </c>
      <c r="W317" s="70"/>
      <c r="X317" s="195"/>
      <c r="Y317" s="195"/>
      <c r="Z317" s="71"/>
      <c r="AA317" s="72">
        <v>10</v>
      </c>
      <c r="AB317" s="75">
        <v>346.8</v>
      </c>
      <c r="AC317" s="73">
        <f t="shared" si="2"/>
        <v>173.4</v>
      </c>
      <c r="AD317" s="73">
        <f t="shared" si="3"/>
        <v>173.4</v>
      </c>
      <c r="AE317" s="71"/>
      <c r="AF317" s="74"/>
    </row>
    <row r="318" spans="2:32" ht="11.45" customHeight="1" x14ac:dyDescent="0.2">
      <c r="B318" s="68">
        <v>37</v>
      </c>
      <c r="C318" s="193" t="s">
        <v>550</v>
      </c>
      <c r="D318" s="193"/>
      <c r="E318" s="193"/>
      <c r="F318" s="193"/>
      <c r="G318" s="193"/>
      <c r="H318" s="193"/>
      <c r="I318" s="193"/>
      <c r="J318" s="193"/>
      <c r="K318" s="194" t="s">
        <v>600</v>
      </c>
      <c r="L318" s="194"/>
      <c r="M318" s="194"/>
      <c r="N318" s="193" t="s">
        <v>551</v>
      </c>
      <c r="O318" s="193"/>
      <c r="P318" s="193"/>
      <c r="Q318" s="193"/>
      <c r="R318" s="193"/>
      <c r="S318" s="193"/>
      <c r="T318" s="193"/>
      <c r="U318" s="193"/>
      <c r="V318" s="69" t="s">
        <v>150</v>
      </c>
      <c r="W318" s="70"/>
      <c r="X318" s="195"/>
      <c r="Y318" s="195"/>
      <c r="Z318" s="71"/>
      <c r="AA318" s="72">
        <v>3</v>
      </c>
      <c r="AB318" s="73">
        <v>1455</v>
      </c>
      <c r="AC318" s="73">
        <f t="shared" si="2"/>
        <v>727.5</v>
      </c>
      <c r="AD318" s="73">
        <f t="shared" si="3"/>
        <v>727.5</v>
      </c>
      <c r="AE318" s="76">
        <v>5</v>
      </c>
      <c r="AF318" s="74"/>
    </row>
    <row r="319" spans="2:32" ht="11.45" customHeight="1" x14ac:dyDescent="0.2">
      <c r="B319" s="68">
        <v>38</v>
      </c>
      <c r="C319" s="193" t="s">
        <v>601</v>
      </c>
      <c r="D319" s="193"/>
      <c r="E319" s="193"/>
      <c r="F319" s="193"/>
      <c r="G319" s="193"/>
      <c r="H319" s="193"/>
      <c r="I319" s="193"/>
      <c r="J319" s="193"/>
      <c r="K319" s="194" t="s">
        <v>360</v>
      </c>
      <c r="L319" s="194"/>
      <c r="M319" s="194"/>
      <c r="N319" s="193" t="s">
        <v>602</v>
      </c>
      <c r="O319" s="193"/>
      <c r="P319" s="193"/>
      <c r="Q319" s="193"/>
      <c r="R319" s="193"/>
      <c r="S319" s="193"/>
      <c r="T319" s="193"/>
      <c r="U319" s="193"/>
      <c r="V319" s="69" t="s">
        <v>150</v>
      </c>
      <c r="W319" s="70"/>
      <c r="X319" s="195"/>
      <c r="Y319" s="195"/>
      <c r="Z319" s="71"/>
      <c r="AA319" s="72">
        <v>1</v>
      </c>
      <c r="AB319" s="75">
        <v>400</v>
      </c>
      <c r="AC319" s="73">
        <f t="shared" si="2"/>
        <v>200</v>
      </c>
      <c r="AD319" s="73">
        <f t="shared" si="3"/>
        <v>200</v>
      </c>
      <c r="AE319" s="76">
        <v>10</v>
      </c>
      <c r="AF319" s="74"/>
    </row>
    <row r="320" spans="2:32" ht="11.45" customHeight="1" x14ac:dyDescent="0.2">
      <c r="B320" s="68">
        <v>39</v>
      </c>
      <c r="C320" s="193" t="s">
        <v>601</v>
      </c>
      <c r="D320" s="193"/>
      <c r="E320" s="193"/>
      <c r="F320" s="193"/>
      <c r="G320" s="193"/>
      <c r="H320" s="193"/>
      <c r="I320" s="193"/>
      <c r="J320" s="193"/>
      <c r="K320" s="194" t="s">
        <v>360</v>
      </c>
      <c r="L320" s="194"/>
      <c r="M320" s="194"/>
      <c r="N320" s="193" t="s">
        <v>603</v>
      </c>
      <c r="O320" s="193"/>
      <c r="P320" s="193"/>
      <c r="Q320" s="193"/>
      <c r="R320" s="193"/>
      <c r="S320" s="193"/>
      <c r="T320" s="193"/>
      <c r="U320" s="193"/>
      <c r="V320" s="69" t="s">
        <v>150</v>
      </c>
      <c r="W320" s="70"/>
      <c r="X320" s="195"/>
      <c r="Y320" s="195"/>
      <c r="Z320" s="71"/>
      <c r="AA320" s="72">
        <v>1</v>
      </c>
      <c r="AB320" s="75">
        <v>41</v>
      </c>
      <c r="AC320" s="73">
        <f t="shared" si="2"/>
        <v>20.5</v>
      </c>
      <c r="AD320" s="73">
        <f t="shared" si="3"/>
        <v>20.5</v>
      </c>
      <c r="AE320" s="76">
        <v>10</v>
      </c>
      <c r="AF320" s="74"/>
    </row>
    <row r="321" spans="2:32" ht="11.45" customHeight="1" x14ac:dyDescent="0.2">
      <c r="B321" s="68">
        <v>40</v>
      </c>
      <c r="C321" s="193" t="s">
        <v>601</v>
      </c>
      <c r="D321" s="193"/>
      <c r="E321" s="193"/>
      <c r="F321" s="193"/>
      <c r="G321" s="193"/>
      <c r="H321" s="193"/>
      <c r="I321" s="193"/>
      <c r="J321" s="193"/>
      <c r="K321" s="194" t="s">
        <v>360</v>
      </c>
      <c r="L321" s="194"/>
      <c r="M321" s="194"/>
      <c r="N321" s="193" t="s">
        <v>604</v>
      </c>
      <c r="O321" s="193"/>
      <c r="P321" s="193"/>
      <c r="Q321" s="193"/>
      <c r="R321" s="193"/>
      <c r="S321" s="193"/>
      <c r="T321" s="193"/>
      <c r="U321" s="193"/>
      <c r="V321" s="69" t="s">
        <v>150</v>
      </c>
      <c r="W321" s="70"/>
      <c r="X321" s="195"/>
      <c r="Y321" s="195"/>
      <c r="Z321" s="71"/>
      <c r="AA321" s="72">
        <v>2</v>
      </c>
      <c r="AB321" s="75">
        <v>138</v>
      </c>
      <c r="AC321" s="73">
        <f t="shared" si="2"/>
        <v>69</v>
      </c>
      <c r="AD321" s="73">
        <f t="shared" si="3"/>
        <v>69</v>
      </c>
      <c r="AE321" s="76">
        <v>10</v>
      </c>
      <c r="AF321" s="74"/>
    </row>
    <row r="322" spans="2:32" ht="11.45" customHeight="1" x14ac:dyDescent="0.2">
      <c r="B322" s="68">
        <v>41</v>
      </c>
      <c r="C322" s="193" t="s">
        <v>552</v>
      </c>
      <c r="D322" s="193"/>
      <c r="E322" s="193"/>
      <c r="F322" s="193"/>
      <c r="G322" s="193"/>
      <c r="H322" s="193"/>
      <c r="I322" s="193"/>
      <c r="J322" s="193"/>
      <c r="K322" s="194" t="s">
        <v>223</v>
      </c>
      <c r="L322" s="194"/>
      <c r="M322" s="194"/>
      <c r="N322" s="193" t="s">
        <v>553</v>
      </c>
      <c r="O322" s="193"/>
      <c r="P322" s="193"/>
      <c r="Q322" s="193"/>
      <c r="R322" s="193"/>
      <c r="S322" s="193"/>
      <c r="T322" s="193"/>
      <c r="U322" s="193"/>
      <c r="V322" s="69" t="s">
        <v>150</v>
      </c>
      <c r="W322" s="70"/>
      <c r="X322" s="195"/>
      <c r="Y322" s="195"/>
      <c r="Z322" s="71"/>
      <c r="AA322" s="72">
        <v>4</v>
      </c>
      <c r="AB322" s="75">
        <v>129.6</v>
      </c>
      <c r="AC322" s="73">
        <f t="shared" si="2"/>
        <v>64.8</v>
      </c>
      <c r="AD322" s="73">
        <f t="shared" si="3"/>
        <v>64.8</v>
      </c>
      <c r="AE322" s="71"/>
      <c r="AF322" s="74"/>
    </row>
    <row r="323" spans="2:32" ht="11.45" customHeight="1" x14ac:dyDescent="0.2">
      <c r="B323" s="68">
        <v>42</v>
      </c>
      <c r="C323" s="193" t="s">
        <v>552</v>
      </c>
      <c r="D323" s="193"/>
      <c r="E323" s="193"/>
      <c r="F323" s="193"/>
      <c r="G323" s="193"/>
      <c r="H323" s="193"/>
      <c r="I323" s="193"/>
      <c r="J323" s="193"/>
      <c r="K323" s="194" t="s">
        <v>583</v>
      </c>
      <c r="L323" s="194"/>
      <c r="M323" s="194"/>
      <c r="N323" s="193" t="s">
        <v>553</v>
      </c>
      <c r="O323" s="193"/>
      <c r="P323" s="193"/>
      <c r="Q323" s="193"/>
      <c r="R323" s="193"/>
      <c r="S323" s="193"/>
      <c r="T323" s="193"/>
      <c r="U323" s="193"/>
      <c r="V323" s="69" t="s">
        <v>150</v>
      </c>
      <c r="W323" s="70"/>
      <c r="X323" s="195"/>
      <c r="Y323" s="195"/>
      <c r="Z323" s="71"/>
      <c r="AA323" s="72">
        <v>1</v>
      </c>
      <c r="AB323" s="75">
        <v>22.09</v>
      </c>
      <c r="AC323" s="73">
        <f t="shared" si="2"/>
        <v>11.045</v>
      </c>
      <c r="AD323" s="73">
        <f t="shared" si="3"/>
        <v>11.045</v>
      </c>
      <c r="AE323" s="71"/>
      <c r="AF323" s="74"/>
    </row>
    <row r="324" spans="2:32" ht="11.45" customHeight="1" x14ac:dyDescent="0.2">
      <c r="B324" s="68">
        <v>43</v>
      </c>
      <c r="C324" s="193" t="s">
        <v>605</v>
      </c>
      <c r="D324" s="193"/>
      <c r="E324" s="193"/>
      <c r="F324" s="193"/>
      <c r="G324" s="193"/>
      <c r="H324" s="193"/>
      <c r="I324" s="193"/>
      <c r="J324" s="193"/>
      <c r="K324" s="194" t="s">
        <v>223</v>
      </c>
      <c r="L324" s="194"/>
      <c r="M324" s="194"/>
      <c r="N324" s="193" t="s">
        <v>606</v>
      </c>
      <c r="O324" s="193"/>
      <c r="P324" s="193"/>
      <c r="Q324" s="193"/>
      <c r="R324" s="193"/>
      <c r="S324" s="193"/>
      <c r="T324" s="193"/>
      <c r="U324" s="193"/>
      <c r="V324" s="69" t="s">
        <v>150</v>
      </c>
      <c r="W324" s="70"/>
      <c r="X324" s="195"/>
      <c r="Y324" s="195"/>
      <c r="Z324" s="71"/>
      <c r="AA324" s="72">
        <v>1</v>
      </c>
      <c r="AB324" s="75">
        <v>250</v>
      </c>
      <c r="AC324" s="73">
        <f t="shared" si="2"/>
        <v>125</v>
      </c>
      <c r="AD324" s="73">
        <f t="shared" si="3"/>
        <v>125</v>
      </c>
      <c r="AE324" s="71"/>
      <c r="AF324" s="74"/>
    </row>
    <row r="325" spans="2:32" ht="11.45" customHeight="1" x14ac:dyDescent="0.2">
      <c r="B325" s="68">
        <v>44</v>
      </c>
      <c r="C325" s="193" t="s">
        <v>607</v>
      </c>
      <c r="D325" s="193"/>
      <c r="E325" s="193"/>
      <c r="F325" s="193"/>
      <c r="G325" s="193"/>
      <c r="H325" s="193"/>
      <c r="I325" s="193"/>
      <c r="J325" s="193"/>
      <c r="K325" s="194" t="s">
        <v>280</v>
      </c>
      <c r="L325" s="194"/>
      <c r="M325" s="194"/>
      <c r="N325" s="193" t="s">
        <v>608</v>
      </c>
      <c r="O325" s="193"/>
      <c r="P325" s="193"/>
      <c r="Q325" s="193"/>
      <c r="R325" s="193"/>
      <c r="S325" s="193"/>
      <c r="T325" s="193"/>
      <c r="U325" s="193"/>
      <c r="V325" s="69" t="s">
        <v>150</v>
      </c>
      <c r="W325" s="70"/>
      <c r="X325" s="195"/>
      <c r="Y325" s="195"/>
      <c r="Z325" s="71"/>
      <c r="AA325" s="72">
        <v>8</v>
      </c>
      <c r="AB325" s="73">
        <v>2360</v>
      </c>
      <c r="AC325" s="73">
        <f t="shared" si="2"/>
        <v>1180</v>
      </c>
      <c r="AD325" s="73">
        <f t="shared" si="3"/>
        <v>1180</v>
      </c>
      <c r="AE325" s="71"/>
      <c r="AF325" s="74"/>
    </row>
    <row r="326" spans="2:32" ht="11.45" customHeight="1" x14ac:dyDescent="0.2">
      <c r="B326" s="68">
        <v>45</v>
      </c>
      <c r="C326" s="193" t="s">
        <v>609</v>
      </c>
      <c r="D326" s="193"/>
      <c r="E326" s="193"/>
      <c r="F326" s="193"/>
      <c r="G326" s="193"/>
      <c r="H326" s="193"/>
      <c r="I326" s="193"/>
      <c r="J326" s="193"/>
      <c r="K326" s="194" t="s">
        <v>280</v>
      </c>
      <c r="L326" s="194"/>
      <c r="M326" s="194"/>
      <c r="N326" s="193" t="s">
        <v>610</v>
      </c>
      <c r="O326" s="193"/>
      <c r="P326" s="193"/>
      <c r="Q326" s="193"/>
      <c r="R326" s="193"/>
      <c r="S326" s="193"/>
      <c r="T326" s="193"/>
      <c r="U326" s="193"/>
      <c r="V326" s="69" t="s">
        <v>150</v>
      </c>
      <c r="W326" s="70"/>
      <c r="X326" s="195"/>
      <c r="Y326" s="195"/>
      <c r="Z326" s="71"/>
      <c r="AA326" s="72">
        <v>9</v>
      </c>
      <c r="AB326" s="75">
        <v>720</v>
      </c>
      <c r="AC326" s="73">
        <f t="shared" si="2"/>
        <v>360</v>
      </c>
      <c r="AD326" s="73">
        <f t="shared" si="3"/>
        <v>360</v>
      </c>
      <c r="AE326" s="71"/>
      <c r="AF326" s="74"/>
    </row>
    <row r="327" spans="2:32" ht="11.45" customHeight="1" x14ac:dyDescent="0.2">
      <c r="B327" s="68">
        <v>46</v>
      </c>
      <c r="C327" s="193" t="s">
        <v>611</v>
      </c>
      <c r="D327" s="193"/>
      <c r="E327" s="193"/>
      <c r="F327" s="193"/>
      <c r="G327" s="193"/>
      <c r="H327" s="193"/>
      <c r="I327" s="193"/>
      <c r="J327" s="193"/>
      <c r="K327" s="194" t="s">
        <v>23</v>
      </c>
      <c r="L327" s="194"/>
      <c r="M327" s="194"/>
      <c r="N327" s="193" t="s">
        <v>612</v>
      </c>
      <c r="O327" s="193"/>
      <c r="P327" s="193"/>
      <c r="Q327" s="193"/>
      <c r="R327" s="193"/>
      <c r="S327" s="193"/>
      <c r="T327" s="193"/>
      <c r="U327" s="193"/>
      <c r="V327" s="69" t="s">
        <v>150</v>
      </c>
      <c r="W327" s="70"/>
      <c r="X327" s="195"/>
      <c r="Y327" s="195"/>
      <c r="Z327" s="71"/>
      <c r="AA327" s="72">
        <v>1</v>
      </c>
      <c r="AB327" s="75">
        <v>550</v>
      </c>
      <c r="AC327" s="73">
        <f t="shared" si="2"/>
        <v>275</v>
      </c>
      <c r="AD327" s="73">
        <f t="shared" si="3"/>
        <v>275</v>
      </c>
      <c r="AE327" s="76">
        <v>5</v>
      </c>
      <c r="AF327" s="74"/>
    </row>
    <row r="328" spans="2:32" ht="11.45" customHeight="1" x14ac:dyDescent="0.2">
      <c r="B328" s="68">
        <v>47</v>
      </c>
      <c r="C328" s="193" t="s">
        <v>611</v>
      </c>
      <c r="D328" s="193"/>
      <c r="E328" s="193"/>
      <c r="F328" s="193"/>
      <c r="G328" s="193"/>
      <c r="H328" s="193"/>
      <c r="I328" s="193"/>
      <c r="J328" s="193"/>
      <c r="K328" s="206">
        <v>43070</v>
      </c>
      <c r="L328" s="194"/>
      <c r="M328" s="194"/>
      <c r="N328" s="193" t="s">
        <v>612</v>
      </c>
      <c r="O328" s="193"/>
      <c r="P328" s="193"/>
      <c r="Q328" s="193"/>
      <c r="R328" s="193"/>
      <c r="S328" s="193"/>
      <c r="T328" s="193"/>
      <c r="U328" s="193"/>
      <c r="V328" s="69" t="s">
        <v>150</v>
      </c>
      <c r="W328" s="70"/>
      <c r="X328" s="195"/>
      <c r="Y328" s="195"/>
      <c r="Z328" s="71"/>
      <c r="AA328" s="72">
        <v>1</v>
      </c>
      <c r="AB328" s="75">
        <v>695</v>
      </c>
      <c r="AC328" s="73">
        <f t="shared" si="2"/>
        <v>347.5</v>
      </c>
      <c r="AD328" s="73">
        <f t="shared" si="3"/>
        <v>347.5</v>
      </c>
      <c r="AE328" s="71"/>
      <c r="AF328" s="74"/>
    </row>
    <row r="329" spans="2:32" ht="11.45" customHeight="1" x14ac:dyDescent="0.2">
      <c r="B329" s="68">
        <v>48</v>
      </c>
      <c r="C329" s="193" t="s">
        <v>613</v>
      </c>
      <c r="D329" s="193"/>
      <c r="E329" s="193"/>
      <c r="F329" s="193"/>
      <c r="G329" s="193"/>
      <c r="H329" s="193"/>
      <c r="I329" s="193"/>
      <c r="J329" s="193"/>
      <c r="K329" s="194" t="s">
        <v>354</v>
      </c>
      <c r="L329" s="194"/>
      <c r="M329" s="194"/>
      <c r="N329" s="193" t="s">
        <v>614</v>
      </c>
      <c r="O329" s="193"/>
      <c r="P329" s="193"/>
      <c r="Q329" s="193"/>
      <c r="R329" s="193"/>
      <c r="S329" s="193"/>
      <c r="T329" s="193"/>
      <c r="U329" s="193"/>
      <c r="V329" s="69" t="s">
        <v>150</v>
      </c>
      <c r="W329" s="70"/>
      <c r="X329" s="195"/>
      <c r="Y329" s="195"/>
      <c r="Z329" s="71"/>
      <c r="AA329" s="72">
        <v>1</v>
      </c>
      <c r="AB329" s="73">
        <v>1998</v>
      </c>
      <c r="AC329" s="73">
        <f t="shared" si="2"/>
        <v>999</v>
      </c>
      <c r="AD329" s="73">
        <f t="shared" si="3"/>
        <v>999</v>
      </c>
      <c r="AE329" s="76">
        <v>10</v>
      </c>
      <c r="AF329" s="74"/>
    </row>
    <row r="330" spans="2:32" ht="11.45" customHeight="1" x14ac:dyDescent="0.2">
      <c r="B330" s="68">
        <v>49</v>
      </c>
      <c r="C330" s="193" t="s">
        <v>615</v>
      </c>
      <c r="D330" s="193"/>
      <c r="E330" s="193"/>
      <c r="F330" s="193"/>
      <c r="G330" s="193"/>
      <c r="H330" s="193"/>
      <c r="I330" s="193"/>
      <c r="J330" s="193"/>
      <c r="K330" s="194" t="s">
        <v>360</v>
      </c>
      <c r="L330" s="194"/>
      <c r="M330" s="194"/>
      <c r="N330" s="193" t="s">
        <v>616</v>
      </c>
      <c r="O330" s="193"/>
      <c r="P330" s="193"/>
      <c r="Q330" s="193"/>
      <c r="R330" s="193"/>
      <c r="S330" s="193"/>
      <c r="T330" s="193"/>
      <c r="U330" s="193"/>
      <c r="V330" s="69" t="s">
        <v>150</v>
      </c>
      <c r="W330" s="70"/>
      <c r="X330" s="195"/>
      <c r="Y330" s="195"/>
      <c r="Z330" s="71"/>
      <c r="AA330" s="72">
        <v>1</v>
      </c>
      <c r="AB330" s="73">
        <v>2400</v>
      </c>
      <c r="AC330" s="73">
        <f t="shared" si="2"/>
        <v>1200</v>
      </c>
      <c r="AD330" s="73">
        <f t="shared" si="3"/>
        <v>1200</v>
      </c>
      <c r="AE330" s="76">
        <v>10</v>
      </c>
      <c r="AF330" s="74"/>
    </row>
    <row r="331" spans="2:32" ht="11.45" customHeight="1" x14ac:dyDescent="0.2">
      <c r="B331" s="68">
        <v>50</v>
      </c>
      <c r="C331" s="193" t="s">
        <v>617</v>
      </c>
      <c r="D331" s="193"/>
      <c r="E331" s="193"/>
      <c r="F331" s="193"/>
      <c r="G331" s="193"/>
      <c r="H331" s="193"/>
      <c r="I331" s="193"/>
      <c r="J331" s="193"/>
      <c r="K331" s="194" t="s">
        <v>600</v>
      </c>
      <c r="L331" s="194"/>
      <c r="M331" s="194"/>
      <c r="N331" s="193" t="s">
        <v>551</v>
      </c>
      <c r="O331" s="193"/>
      <c r="P331" s="193"/>
      <c r="Q331" s="193"/>
      <c r="R331" s="193"/>
      <c r="S331" s="193"/>
      <c r="T331" s="193"/>
      <c r="U331" s="193"/>
      <c r="V331" s="69" t="s">
        <v>150</v>
      </c>
      <c r="W331" s="70"/>
      <c r="X331" s="195"/>
      <c r="Y331" s="195"/>
      <c r="Z331" s="71"/>
      <c r="AA331" s="72">
        <v>1</v>
      </c>
      <c r="AB331" s="75">
        <v>290</v>
      </c>
      <c r="AC331" s="73">
        <f t="shared" si="2"/>
        <v>145</v>
      </c>
      <c r="AD331" s="73">
        <f t="shared" si="3"/>
        <v>145</v>
      </c>
      <c r="AE331" s="76">
        <v>5</v>
      </c>
      <c r="AF331" s="74"/>
    </row>
    <row r="332" spans="2:32" ht="11.45" customHeight="1" x14ac:dyDescent="0.2">
      <c r="B332" s="68">
        <v>51</v>
      </c>
      <c r="C332" s="193" t="s">
        <v>617</v>
      </c>
      <c r="D332" s="193"/>
      <c r="E332" s="193"/>
      <c r="F332" s="193"/>
      <c r="G332" s="193"/>
      <c r="H332" s="193"/>
      <c r="I332" s="193"/>
      <c r="J332" s="193"/>
      <c r="K332" s="194" t="s">
        <v>600</v>
      </c>
      <c r="L332" s="194"/>
      <c r="M332" s="194"/>
      <c r="N332" s="193" t="s">
        <v>551</v>
      </c>
      <c r="O332" s="193"/>
      <c r="P332" s="193"/>
      <c r="Q332" s="193"/>
      <c r="R332" s="193"/>
      <c r="S332" s="193"/>
      <c r="T332" s="193"/>
      <c r="U332" s="193"/>
      <c r="V332" s="69" t="s">
        <v>150</v>
      </c>
      <c r="W332" s="70"/>
      <c r="X332" s="195"/>
      <c r="Y332" s="195"/>
      <c r="Z332" s="71"/>
      <c r="AA332" s="72">
        <v>1</v>
      </c>
      <c r="AB332" s="75">
        <v>365</v>
      </c>
      <c r="AC332" s="73">
        <f t="shared" si="2"/>
        <v>182.5</v>
      </c>
      <c r="AD332" s="73">
        <f t="shared" si="3"/>
        <v>182.5</v>
      </c>
      <c r="AE332" s="76">
        <v>5</v>
      </c>
      <c r="AF332" s="74"/>
    </row>
    <row r="333" spans="2:32" ht="11.45" customHeight="1" x14ac:dyDescent="0.2">
      <c r="B333" s="68">
        <v>52</v>
      </c>
      <c r="C333" s="193" t="s">
        <v>617</v>
      </c>
      <c r="D333" s="193"/>
      <c r="E333" s="193"/>
      <c r="F333" s="193"/>
      <c r="G333" s="193"/>
      <c r="H333" s="193"/>
      <c r="I333" s="193"/>
      <c r="J333" s="193"/>
      <c r="K333" s="194" t="s">
        <v>600</v>
      </c>
      <c r="L333" s="194"/>
      <c r="M333" s="194"/>
      <c r="N333" s="193" t="s">
        <v>551</v>
      </c>
      <c r="O333" s="193"/>
      <c r="P333" s="193"/>
      <c r="Q333" s="193"/>
      <c r="R333" s="193"/>
      <c r="S333" s="193"/>
      <c r="T333" s="193"/>
      <c r="U333" s="193"/>
      <c r="V333" s="69" t="s">
        <v>150</v>
      </c>
      <c r="W333" s="70"/>
      <c r="X333" s="195"/>
      <c r="Y333" s="195"/>
      <c r="Z333" s="71"/>
      <c r="AA333" s="72">
        <v>1</v>
      </c>
      <c r="AB333" s="75">
        <v>400</v>
      </c>
      <c r="AC333" s="73">
        <f t="shared" si="2"/>
        <v>200</v>
      </c>
      <c r="AD333" s="73">
        <f t="shared" si="3"/>
        <v>200</v>
      </c>
      <c r="AE333" s="76">
        <v>5</v>
      </c>
      <c r="AF333" s="74"/>
    </row>
    <row r="334" spans="2:32" ht="11.45" customHeight="1" x14ac:dyDescent="0.2">
      <c r="B334" s="68">
        <v>53</v>
      </c>
      <c r="C334" s="193" t="s">
        <v>617</v>
      </c>
      <c r="D334" s="193"/>
      <c r="E334" s="193"/>
      <c r="F334" s="193"/>
      <c r="G334" s="193"/>
      <c r="H334" s="193"/>
      <c r="I334" s="193"/>
      <c r="J334" s="193"/>
      <c r="K334" s="194" t="s">
        <v>600</v>
      </c>
      <c r="L334" s="194"/>
      <c r="M334" s="194"/>
      <c r="N334" s="193" t="s">
        <v>551</v>
      </c>
      <c r="O334" s="193"/>
      <c r="P334" s="193"/>
      <c r="Q334" s="193"/>
      <c r="R334" s="193"/>
      <c r="S334" s="193"/>
      <c r="T334" s="193"/>
      <c r="U334" s="193"/>
      <c r="V334" s="69" t="s">
        <v>150</v>
      </c>
      <c r="W334" s="70"/>
      <c r="X334" s="195"/>
      <c r="Y334" s="195"/>
      <c r="Z334" s="71"/>
      <c r="AA334" s="72">
        <v>1</v>
      </c>
      <c r="AB334" s="75">
        <v>660</v>
      </c>
      <c r="AC334" s="73">
        <f t="shared" si="2"/>
        <v>330</v>
      </c>
      <c r="AD334" s="73">
        <f t="shared" si="3"/>
        <v>330</v>
      </c>
      <c r="AE334" s="76">
        <v>5</v>
      </c>
      <c r="AF334" s="74"/>
    </row>
    <row r="335" spans="2:32" ht="11.45" customHeight="1" x14ac:dyDescent="0.2">
      <c r="B335" s="68">
        <v>54</v>
      </c>
      <c r="C335" s="193" t="s">
        <v>618</v>
      </c>
      <c r="D335" s="193"/>
      <c r="E335" s="193"/>
      <c r="F335" s="193"/>
      <c r="G335" s="193"/>
      <c r="H335" s="193"/>
      <c r="I335" s="193"/>
      <c r="J335" s="193"/>
      <c r="K335" s="194" t="s">
        <v>600</v>
      </c>
      <c r="L335" s="194"/>
      <c r="M335" s="194"/>
      <c r="N335" s="193" t="s">
        <v>619</v>
      </c>
      <c r="O335" s="193"/>
      <c r="P335" s="193"/>
      <c r="Q335" s="193"/>
      <c r="R335" s="193"/>
      <c r="S335" s="193"/>
      <c r="T335" s="193"/>
      <c r="U335" s="193"/>
      <c r="V335" s="69" t="s">
        <v>150</v>
      </c>
      <c r="W335" s="70"/>
      <c r="X335" s="195"/>
      <c r="Y335" s="195"/>
      <c r="Z335" s="71"/>
      <c r="AA335" s="72">
        <v>1</v>
      </c>
      <c r="AB335" s="75">
        <v>270</v>
      </c>
      <c r="AC335" s="73">
        <f t="shared" si="2"/>
        <v>135</v>
      </c>
      <c r="AD335" s="73">
        <f t="shared" si="3"/>
        <v>135</v>
      </c>
      <c r="AE335" s="76">
        <v>5</v>
      </c>
      <c r="AF335" s="74"/>
    </row>
    <row r="336" spans="2:32" ht="11.45" customHeight="1" x14ac:dyDescent="0.2">
      <c r="B336" s="68">
        <v>55</v>
      </c>
      <c r="C336" s="193" t="s">
        <v>620</v>
      </c>
      <c r="D336" s="193"/>
      <c r="E336" s="193"/>
      <c r="F336" s="193"/>
      <c r="G336" s="193"/>
      <c r="H336" s="193"/>
      <c r="I336" s="193"/>
      <c r="J336" s="193"/>
      <c r="K336" s="194" t="s">
        <v>384</v>
      </c>
      <c r="L336" s="194"/>
      <c r="M336" s="194"/>
      <c r="N336" s="193" t="s">
        <v>621</v>
      </c>
      <c r="O336" s="193"/>
      <c r="P336" s="193"/>
      <c r="Q336" s="193"/>
      <c r="R336" s="193"/>
      <c r="S336" s="193"/>
      <c r="T336" s="193"/>
      <c r="U336" s="193"/>
      <c r="V336" s="69" t="s">
        <v>150</v>
      </c>
      <c r="W336" s="70"/>
      <c r="X336" s="195"/>
      <c r="Y336" s="195"/>
      <c r="Z336" s="71"/>
      <c r="AA336" s="72">
        <v>1</v>
      </c>
      <c r="AB336" s="73">
        <v>2250</v>
      </c>
      <c r="AC336" s="73">
        <f t="shared" si="2"/>
        <v>1125</v>
      </c>
      <c r="AD336" s="73">
        <f t="shared" si="3"/>
        <v>1125</v>
      </c>
      <c r="AE336" s="76">
        <v>1</v>
      </c>
      <c r="AF336" s="74"/>
    </row>
    <row r="337" spans="2:32" ht="11.45" customHeight="1" x14ac:dyDescent="0.2">
      <c r="B337" s="68">
        <v>56</v>
      </c>
      <c r="C337" s="193" t="s">
        <v>622</v>
      </c>
      <c r="D337" s="193"/>
      <c r="E337" s="193"/>
      <c r="F337" s="193"/>
      <c r="G337" s="193"/>
      <c r="H337" s="193"/>
      <c r="I337" s="193"/>
      <c r="J337" s="193"/>
      <c r="K337" s="194" t="s">
        <v>252</v>
      </c>
      <c r="L337" s="194"/>
      <c r="M337" s="194"/>
      <c r="N337" s="193" t="s">
        <v>623</v>
      </c>
      <c r="O337" s="193"/>
      <c r="P337" s="193"/>
      <c r="Q337" s="193"/>
      <c r="R337" s="193"/>
      <c r="S337" s="193"/>
      <c r="T337" s="193"/>
      <c r="U337" s="193"/>
      <c r="V337" s="69" t="s">
        <v>150</v>
      </c>
      <c r="W337" s="70"/>
      <c r="X337" s="195"/>
      <c r="Y337" s="195"/>
      <c r="Z337" s="71"/>
      <c r="AA337" s="72">
        <v>4</v>
      </c>
      <c r="AB337" s="75">
        <v>480</v>
      </c>
      <c r="AC337" s="73">
        <f t="shared" si="2"/>
        <v>240</v>
      </c>
      <c r="AD337" s="73">
        <f t="shared" si="3"/>
        <v>240</v>
      </c>
      <c r="AE337" s="76">
        <v>5</v>
      </c>
      <c r="AF337" s="74"/>
    </row>
    <row r="338" spans="2:32" ht="11.45" customHeight="1" x14ac:dyDescent="0.2">
      <c r="B338" s="68">
        <v>57</v>
      </c>
      <c r="C338" s="193" t="s">
        <v>624</v>
      </c>
      <c r="D338" s="193"/>
      <c r="E338" s="193"/>
      <c r="F338" s="193"/>
      <c r="G338" s="193"/>
      <c r="H338" s="193"/>
      <c r="I338" s="193"/>
      <c r="J338" s="193"/>
      <c r="K338" s="194" t="s">
        <v>252</v>
      </c>
      <c r="L338" s="194"/>
      <c r="M338" s="194"/>
      <c r="N338" s="193" t="s">
        <v>625</v>
      </c>
      <c r="O338" s="193"/>
      <c r="P338" s="193"/>
      <c r="Q338" s="193"/>
      <c r="R338" s="193"/>
      <c r="S338" s="193"/>
      <c r="T338" s="193"/>
      <c r="U338" s="193"/>
      <c r="V338" s="69" t="s">
        <v>150</v>
      </c>
      <c r="W338" s="70"/>
      <c r="X338" s="195"/>
      <c r="Y338" s="195"/>
      <c r="Z338" s="71"/>
      <c r="AA338" s="72">
        <v>1</v>
      </c>
      <c r="AB338" s="73">
        <v>1720</v>
      </c>
      <c r="AC338" s="73">
        <f t="shared" si="2"/>
        <v>860</v>
      </c>
      <c r="AD338" s="73">
        <f t="shared" si="3"/>
        <v>860</v>
      </c>
      <c r="AE338" s="76">
        <v>5</v>
      </c>
      <c r="AF338" s="74"/>
    </row>
    <row r="339" spans="2:32" ht="11.45" customHeight="1" x14ac:dyDescent="0.2">
      <c r="B339" s="68">
        <v>58</v>
      </c>
      <c r="C339" s="193" t="s">
        <v>626</v>
      </c>
      <c r="D339" s="193"/>
      <c r="E339" s="193"/>
      <c r="F339" s="193"/>
      <c r="G339" s="193"/>
      <c r="H339" s="193"/>
      <c r="I339" s="193"/>
      <c r="J339" s="193"/>
      <c r="K339" s="194" t="s">
        <v>252</v>
      </c>
      <c r="L339" s="194"/>
      <c r="M339" s="194"/>
      <c r="N339" s="193" t="s">
        <v>627</v>
      </c>
      <c r="O339" s="193"/>
      <c r="P339" s="193"/>
      <c r="Q339" s="193"/>
      <c r="R339" s="193"/>
      <c r="S339" s="193"/>
      <c r="T339" s="193"/>
      <c r="U339" s="193"/>
      <c r="V339" s="69" t="s">
        <v>150</v>
      </c>
      <c r="W339" s="70"/>
      <c r="X339" s="195"/>
      <c r="Y339" s="195"/>
      <c r="Z339" s="71"/>
      <c r="AA339" s="72">
        <v>4</v>
      </c>
      <c r="AB339" s="73">
        <v>1280</v>
      </c>
      <c r="AC339" s="73">
        <f t="shared" si="2"/>
        <v>640</v>
      </c>
      <c r="AD339" s="73">
        <f t="shared" si="3"/>
        <v>640</v>
      </c>
      <c r="AE339" s="76">
        <v>5</v>
      </c>
      <c r="AF339" s="74"/>
    </row>
    <row r="340" spans="2:32" ht="11.45" customHeight="1" x14ac:dyDescent="0.2">
      <c r="B340" s="68">
        <v>59</v>
      </c>
      <c r="C340" s="193" t="s">
        <v>628</v>
      </c>
      <c r="D340" s="193"/>
      <c r="E340" s="193"/>
      <c r="F340" s="193"/>
      <c r="G340" s="193"/>
      <c r="H340" s="193"/>
      <c r="I340" s="193"/>
      <c r="J340" s="193"/>
      <c r="K340" s="206">
        <v>44144</v>
      </c>
      <c r="L340" s="194"/>
      <c r="M340" s="194"/>
      <c r="N340" s="193" t="s">
        <v>629</v>
      </c>
      <c r="O340" s="193"/>
      <c r="P340" s="193"/>
      <c r="Q340" s="193"/>
      <c r="R340" s="193"/>
      <c r="S340" s="193"/>
      <c r="T340" s="193"/>
      <c r="U340" s="193"/>
      <c r="V340" s="69" t="s">
        <v>150</v>
      </c>
      <c r="W340" s="70"/>
      <c r="X340" s="195"/>
      <c r="Y340" s="195"/>
      <c r="Z340" s="71"/>
      <c r="AA340" s="72">
        <v>4</v>
      </c>
      <c r="AB340" s="75">
        <v>172</v>
      </c>
      <c r="AC340" s="73">
        <f t="shared" si="2"/>
        <v>86</v>
      </c>
      <c r="AD340" s="73">
        <f t="shared" si="3"/>
        <v>86</v>
      </c>
      <c r="AE340" s="71"/>
      <c r="AF340" s="74"/>
    </row>
    <row r="341" spans="2:32" ht="11.45" customHeight="1" x14ac:dyDescent="0.2">
      <c r="B341" s="68">
        <v>60</v>
      </c>
      <c r="C341" s="193" t="s">
        <v>630</v>
      </c>
      <c r="D341" s="193"/>
      <c r="E341" s="193"/>
      <c r="F341" s="193"/>
      <c r="G341" s="193"/>
      <c r="H341" s="193"/>
      <c r="I341" s="193"/>
      <c r="J341" s="193"/>
      <c r="K341" s="206">
        <v>44144</v>
      </c>
      <c r="L341" s="194"/>
      <c r="M341" s="194"/>
      <c r="N341" s="193" t="s">
        <v>631</v>
      </c>
      <c r="O341" s="193"/>
      <c r="P341" s="193"/>
      <c r="Q341" s="193"/>
      <c r="R341" s="193"/>
      <c r="S341" s="193"/>
      <c r="T341" s="193"/>
      <c r="U341" s="193"/>
      <c r="V341" s="69" t="s">
        <v>150</v>
      </c>
      <c r="W341" s="70"/>
      <c r="X341" s="195"/>
      <c r="Y341" s="195"/>
      <c r="Z341" s="71"/>
      <c r="AA341" s="72">
        <v>4</v>
      </c>
      <c r="AB341" s="75">
        <v>216</v>
      </c>
      <c r="AC341" s="73">
        <f t="shared" si="2"/>
        <v>108</v>
      </c>
      <c r="AD341" s="73">
        <f t="shared" si="3"/>
        <v>108</v>
      </c>
      <c r="AE341" s="71"/>
      <c r="AF341" s="74"/>
    </row>
    <row r="342" spans="2:32" ht="11.45" customHeight="1" x14ac:dyDescent="0.2">
      <c r="B342" s="68">
        <v>61</v>
      </c>
      <c r="C342" s="193" t="s">
        <v>632</v>
      </c>
      <c r="D342" s="193"/>
      <c r="E342" s="193"/>
      <c r="F342" s="193"/>
      <c r="G342" s="193"/>
      <c r="H342" s="193"/>
      <c r="I342" s="193"/>
      <c r="J342" s="193"/>
      <c r="K342" s="206">
        <v>44144</v>
      </c>
      <c r="L342" s="194"/>
      <c r="M342" s="194"/>
      <c r="N342" s="193" t="s">
        <v>633</v>
      </c>
      <c r="O342" s="193"/>
      <c r="P342" s="193"/>
      <c r="Q342" s="193"/>
      <c r="R342" s="193"/>
      <c r="S342" s="193"/>
      <c r="T342" s="193"/>
      <c r="U342" s="193"/>
      <c r="V342" s="69" t="s">
        <v>150</v>
      </c>
      <c r="W342" s="70"/>
      <c r="X342" s="195"/>
      <c r="Y342" s="195"/>
      <c r="Z342" s="71"/>
      <c r="AA342" s="72">
        <v>1</v>
      </c>
      <c r="AB342" s="75">
        <v>483</v>
      </c>
      <c r="AC342" s="73">
        <f t="shared" si="2"/>
        <v>241.5</v>
      </c>
      <c r="AD342" s="73">
        <f t="shared" si="3"/>
        <v>241.5</v>
      </c>
      <c r="AE342" s="71"/>
      <c r="AF342" s="74"/>
    </row>
    <row r="343" spans="2:32" ht="11.45" customHeight="1" x14ac:dyDescent="0.2">
      <c r="B343" s="68">
        <v>62</v>
      </c>
      <c r="C343" s="193" t="s">
        <v>634</v>
      </c>
      <c r="D343" s="193"/>
      <c r="E343" s="193"/>
      <c r="F343" s="193"/>
      <c r="G343" s="193"/>
      <c r="H343" s="193"/>
      <c r="I343" s="193"/>
      <c r="J343" s="193"/>
      <c r="K343" s="194" t="s">
        <v>252</v>
      </c>
      <c r="L343" s="194"/>
      <c r="M343" s="194"/>
      <c r="N343" s="193" t="s">
        <v>635</v>
      </c>
      <c r="O343" s="193"/>
      <c r="P343" s="193"/>
      <c r="Q343" s="193"/>
      <c r="R343" s="193"/>
      <c r="S343" s="193"/>
      <c r="T343" s="193"/>
      <c r="U343" s="193"/>
      <c r="V343" s="69" t="s">
        <v>150</v>
      </c>
      <c r="W343" s="70"/>
      <c r="X343" s="195"/>
      <c r="Y343" s="195"/>
      <c r="Z343" s="71"/>
      <c r="AA343" s="72">
        <v>4</v>
      </c>
      <c r="AB343" s="75">
        <v>260</v>
      </c>
      <c r="AC343" s="73">
        <f t="shared" si="2"/>
        <v>130</v>
      </c>
      <c r="AD343" s="73">
        <f t="shared" si="3"/>
        <v>130</v>
      </c>
      <c r="AE343" s="76">
        <v>5</v>
      </c>
      <c r="AF343" s="74"/>
    </row>
    <row r="344" spans="2:32" ht="11.45" customHeight="1" x14ac:dyDescent="0.2">
      <c r="B344" s="68">
        <v>63</v>
      </c>
      <c r="C344" s="193" t="s">
        <v>636</v>
      </c>
      <c r="D344" s="193"/>
      <c r="E344" s="193"/>
      <c r="F344" s="193"/>
      <c r="G344" s="193"/>
      <c r="H344" s="193"/>
      <c r="I344" s="193"/>
      <c r="J344" s="193"/>
      <c r="K344" s="194" t="s">
        <v>252</v>
      </c>
      <c r="L344" s="194"/>
      <c r="M344" s="194"/>
      <c r="N344" s="193" t="s">
        <v>637</v>
      </c>
      <c r="O344" s="193"/>
      <c r="P344" s="193"/>
      <c r="Q344" s="193"/>
      <c r="R344" s="193"/>
      <c r="S344" s="193"/>
      <c r="T344" s="193"/>
      <c r="U344" s="193"/>
      <c r="V344" s="69" t="s">
        <v>150</v>
      </c>
      <c r="W344" s="70"/>
      <c r="X344" s="195"/>
      <c r="Y344" s="195"/>
      <c r="Z344" s="71"/>
      <c r="AA344" s="72">
        <v>6</v>
      </c>
      <c r="AB344" s="73">
        <v>1620</v>
      </c>
      <c r="AC344" s="73">
        <f t="shared" si="2"/>
        <v>810</v>
      </c>
      <c r="AD344" s="73">
        <f t="shared" si="3"/>
        <v>810</v>
      </c>
      <c r="AE344" s="76">
        <v>5</v>
      </c>
      <c r="AF344" s="74"/>
    </row>
    <row r="345" spans="2:32" ht="11.45" customHeight="1" x14ac:dyDescent="0.2">
      <c r="B345" s="68">
        <v>64</v>
      </c>
      <c r="C345" s="193" t="s">
        <v>638</v>
      </c>
      <c r="D345" s="193"/>
      <c r="E345" s="193"/>
      <c r="F345" s="193"/>
      <c r="G345" s="193"/>
      <c r="H345" s="193"/>
      <c r="I345" s="193"/>
      <c r="J345" s="193"/>
      <c r="K345" s="194" t="s">
        <v>639</v>
      </c>
      <c r="L345" s="194"/>
      <c r="M345" s="194"/>
      <c r="N345" s="193" t="s">
        <v>640</v>
      </c>
      <c r="O345" s="193"/>
      <c r="P345" s="193"/>
      <c r="Q345" s="193"/>
      <c r="R345" s="193"/>
      <c r="S345" s="193"/>
      <c r="T345" s="193"/>
      <c r="U345" s="193"/>
      <c r="V345" s="69" t="s">
        <v>150</v>
      </c>
      <c r="W345" s="70"/>
      <c r="X345" s="195"/>
      <c r="Y345" s="195"/>
      <c r="Z345" s="71"/>
      <c r="AA345" s="72">
        <v>1</v>
      </c>
      <c r="AB345" s="73">
        <v>1954.9</v>
      </c>
      <c r="AC345" s="73">
        <f t="shared" si="2"/>
        <v>977.45</v>
      </c>
      <c r="AD345" s="73">
        <f t="shared" si="3"/>
        <v>977.45</v>
      </c>
      <c r="AE345" s="76">
        <v>5</v>
      </c>
      <c r="AF345" s="74"/>
    </row>
    <row r="346" spans="2:32" ht="11.45" customHeight="1" x14ac:dyDescent="0.2">
      <c r="B346" s="68">
        <v>65</v>
      </c>
      <c r="C346" s="193" t="s">
        <v>641</v>
      </c>
      <c r="D346" s="193"/>
      <c r="E346" s="193"/>
      <c r="F346" s="193"/>
      <c r="G346" s="193"/>
      <c r="H346" s="193"/>
      <c r="I346" s="193"/>
      <c r="J346" s="193"/>
      <c r="K346" s="194" t="s">
        <v>252</v>
      </c>
      <c r="L346" s="194"/>
      <c r="M346" s="194"/>
      <c r="N346" s="193" t="s">
        <v>642</v>
      </c>
      <c r="O346" s="193"/>
      <c r="P346" s="193"/>
      <c r="Q346" s="193"/>
      <c r="R346" s="193"/>
      <c r="S346" s="193"/>
      <c r="T346" s="193"/>
      <c r="U346" s="193"/>
      <c r="V346" s="69" t="s">
        <v>150</v>
      </c>
      <c r="W346" s="70"/>
      <c r="X346" s="195"/>
      <c r="Y346" s="195"/>
      <c r="Z346" s="71"/>
      <c r="AA346" s="72">
        <v>1</v>
      </c>
      <c r="AB346" s="75">
        <v>180</v>
      </c>
      <c r="AC346" s="73">
        <f t="shared" si="2"/>
        <v>90</v>
      </c>
      <c r="AD346" s="73">
        <f t="shared" si="3"/>
        <v>90</v>
      </c>
      <c r="AE346" s="76">
        <v>5</v>
      </c>
      <c r="AF346" s="74"/>
    </row>
    <row r="347" spans="2:32" ht="11.45" customHeight="1" x14ac:dyDescent="0.2">
      <c r="B347" s="68">
        <v>66</v>
      </c>
      <c r="C347" s="193" t="s">
        <v>643</v>
      </c>
      <c r="D347" s="193"/>
      <c r="E347" s="193"/>
      <c r="F347" s="193"/>
      <c r="G347" s="193"/>
      <c r="H347" s="193"/>
      <c r="I347" s="193"/>
      <c r="J347" s="193"/>
      <c r="K347" s="194" t="s">
        <v>252</v>
      </c>
      <c r="L347" s="194"/>
      <c r="M347" s="194"/>
      <c r="N347" s="193" t="s">
        <v>644</v>
      </c>
      <c r="O347" s="193"/>
      <c r="P347" s="193"/>
      <c r="Q347" s="193"/>
      <c r="R347" s="193"/>
      <c r="S347" s="193"/>
      <c r="T347" s="193"/>
      <c r="U347" s="193"/>
      <c r="V347" s="69" t="s">
        <v>150</v>
      </c>
      <c r="W347" s="70"/>
      <c r="X347" s="195"/>
      <c r="Y347" s="195"/>
      <c r="Z347" s="71"/>
      <c r="AA347" s="72">
        <v>193</v>
      </c>
      <c r="AB347" s="73">
        <v>3088</v>
      </c>
      <c r="AC347" s="73">
        <f t="shared" ref="AC347:AC369" si="4">AB347/2</f>
        <v>1544</v>
      </c>
      <c r="AD347" s="73">
        <f t="shared" ref="AD347:AD369" si="5">AB347-AC347</f>
        <v>1544</v>
      </c>
      <c r="AE347" s="76">
        <v>5</v>
      </c>
      <c r="AF347" s="74"/>
    </row>
    <row r="348" spans="2:32" ht="11.45" customHeight="1" x14ac:dyDescent="0.2">
      <c r="B348" s="68">
        <v>67</v>
      </c>
      <c r="C348" s="193" t="s">
        <v>645</v>
      </c>
      <c r="D348" s="193"/>
      <c r="E348" s="193"/>
      <c r="F348" s="193"/>
      <c r="G348" s="193"/>
      <c r="H348" s="193"/>
      <c r="I348" s="193"/>
      <c r="J348" s="193"/>
      <c r="K348" s="194" t="s">
        <v>252</v>
      </c>
      <c r="L348" s="194"/>
      <c r="M348" s="194"/>
      <c r="N348" s="193" t="s">
        <v>646</v>
      </c>
      <c r="O348" s="193"/>
      <c r="P348" s="193"/>
      <c r="Q348" s="193"/>
      <c r="R348" s="193"/>
      <c r="S348" s="193"/>
      <c r="T348" s="193"/>
      <c r="U348" s="193"/>
      <c r="V348" s="69" t="s">
        <v>150</v>
      </c>
      <c r="W348" s="70"/>
      <c r="X348" s="195"/>
      <c r="Y348" s="195"/>
      <c r="Z348" s="71"/>
      <c r="AA348" s="72">
        <v>2</v>
      </c>
      <c r="AB348" s="75">
        <v>130</v>
      </c>
      <c r="AC348" s="73">
        <f t="shared" si="4"/>
        <v>65</v>
      </c>
      <c r="AD348" s="73">
        <f t="shared" si="5"/>
        <v>65</v>
      </c>
      <c r="AE348" s="76">
        <v>5</v>
      </c>
      <c r="AF348" s="74"/>
    </row>
    <row r="349" spans="2:32" ht="11.45" customHeight="1" x14ac:dyDescent="0.2">
      <c r="B349" s="68">
        <v>68</v>
      </c>
      <c r="C349" s="193" t="s">
        <v>647</v>
      </c>
      <c r="D349" s="193"/>
      <c r="E349" s="193"/>
      <c r="F349" s="193"/>
      <c r="G349" s="193"/>
      <c r="H349" s="193"/>
      <c r="I349" s="193"/>
      <c r="J349" s="193"/>
      <c r="K349" s="206">
        <v>44144</v>
      </c>
      <c r="L349" s="194"/>
      <c r="M349" s="194"/>
      <c r="N349" s="193" t="s">
        <v>648</v>
      </c>
      <c r="O349" s="193"/>
      <c r="P349" s="193"/>
      <c r="Q349" s="193"/>
      <c r="R349" s="193"/>
      <c r="S349" s="193"/>
      <c r="T349" s="193"/>
      <c r="U349" s="193"/>
      <c r="V349" s="69" t="s">
        <v>150</v>
      </c>
      <c r="W349" s="70"/>
      <c r="X349" s="195"/>
      <c r="Y349" s="195"/>
      <c r="Z349" s="71"/>
      <c r="AA349" s="72">
        <v>1</v>
      </c>
      <c r="AB349" s="75">
        <v>720</v>
      </c>
      <c r="AC349" s="73">
        <f t="shared" si="4"/>
        <v>360</v>
      </c>
      <c r="AD349" s="73">
        <f t="shared" si="5"/>
        <v>360</v>
      </c>
      <c r="AE349" s="71"/>
      <c r="AF349" s="74"/>
    </row>
    <row r="350" spans="2:32" ht="11.45" customHeight="1" x14ac:dyDescent="0.2">
      <c r="B350" s="68">
        <v>69</v>
      </c>
      <c r="C350" s="193" t="s">
        <v>649</v>
      </c>
      <c r="D350" s="193"/>
      <c r="E350" s="193"/>
      <c r="F350" s="193"/>
      <c r="G350" s="193"/>
      <c r="H350" s="193"/>
      <c r="I350" s="193"/>
      <c r="J350" s="193"/>
      <c r="K350" s="194" t="s">
        <v>650</v>
      </c>
      <c r="L350" s="194"/>
      <c r="M350" s="194"/>
      <c r="N350" s="193" t="s">
        <v>651</v>
      </c>
      <c r="O350" s="193"/>
      <c r="P350" s="193"/>
      <c r="Q350" s="193"/>
      <c r="R350" s="193"/>
      <c r="S350" s="193"/>
      <c r="T350" s="193"/>
      <c r="U350" s="193"/>
      <c r="V350" s="94" t="s">
        <v>150</v>
      </c>
      <c r="W350" s="95"/>
      <c r="X350" s="205"/>
      <c r="Y350" s="205"/>
      <c r="Z350" s="78"/>
      <c r="AA350" s="79">
        <v>18</v>
      </c>
      <c r="AB350" s="109">
        <v>36517.15</v>
      </c>
      <c r="AC350" s="73">
        <f t="shared" si="4"/>
        <v>18258.575000000001</v>
      </c>
      <c r="AD350" s="73">
        <f t="shared" si="5"/>
        <v>18258.575000000001</v>
      </c>
      <c r="AE350" s="76">
        <v>5</v>
      </c>
      <c r="AF350" s="74"/>
    </row>
    <row r="351" spans="2:32" ht="11.45" customHeight="1" x14ac:dyDescent="0.2">
      <c r="B351" s="68">
        <v>70</v>
      </c>
      <c r="C351" s="193" t="s">
        <v>652</v>
      </c>
      <c r="D351" s="193"/>
      <c r="E351" s="193"/>
      <c r="F351" s="193"/>
      <c r="G351" s="193"/>
      <c r="H351" s="193"/>
      <c r="I351" s="193"/>
      <c r="J351" s="193"/>
      <c r="K351" s="206">
        <v>44144</v>
      </c>
      <c r="L351" s="194"/>
      <c r="M351" s="194"/>
      <c r="N351" s="193" t="s">
        <v>653</v>
      </c>
      <c r="O351" s="193"/>
      <c r="P351" s="193"/>
      <c r="Q351" s="193"/>
      <c r="R351" s="193"/>
      <c r="S351" s="193"/>
      <c r="T351" s="193"/>
      <c r="U351" s="193"/>
      <c r="V351" s="69" t="s">
        <v>150</v>
      </c>
      <c r="W351" s="70"/>
      <c r="X351" s="195"/>
      <c r="Y351" s="195"/>
      <c r="Z351" s="71"/>
      <c r="AA351" s="72">
        <v>4</v>
      </c>
      <c r="AB351" s="75">
        <v>196</v>
      </c>
      <c r="AC351" s="73">
        <f t="shared" si="4"/>
        <v>98</v>
      </c>
      <c r="AD351" s="73">
        <f t="shared" si="5"/>
        <v>98</v>
      </c>
      <c r="AE351" s="71"/>
      <c r="AF351" s="74"/>
    </row>
    <row r="352" spans="2:32" ht="11.45" customHeight="1" x14ac:dyDescent="0.2">
      <c r="B352" s="68">
        <v>71</v>
      </c>
      <c r="C352" s="193" t="s">
        <v>654</v>
      </c>
      <c r="D352" s="193"/>
      <c r="E352" s="193"/>
      <c r="F352" s="193"/>
      <c r="G352" s="193"/>
      <c r="H352" s="193"/>
      <c r="I352" s="193"/>
      <c r="J352" s="193"/>
      <c r="K352" s="194" t="s">
        <v>252</v>
      </c>
      <c r="L352" s="194"/>
      <c r="M352" s="194"/>
      <c r="N352" s="193" t="s">
        <v>655</v>
      </c>
      <c r="O352" s="193"/>
      <c r="P352" s="193"/>
      <c r="Q352" s="193"/>
      <c r="R352" s="193"/>
      <c r="S352" s="193"/>
      <c r="T352" s="193"/>
      <c r="U352" s="193"/>
      <c r="V352" s="69" t="s">
        <v>150</v>
      </c>
      <c r="W352" s="70"/>
      <c r="X352" s="195"/>
      <c r="Y352" s="195"/>
      <c r="Z352" s="71"/>
      <c r="AA352" s="72">
        <v>4</v>
      </c>
      <c r="AB352" s="73">
        <v>1280</v>
      </c>
      <c r="AC352" s="73">
        <f t="shared" si="4"/>
        <v>640</v>
      </c>
      <c r="AD352" s="73">
        <f t="shared" si="5"/>
        <v>640</v>
      </c>
      <c r="AE352" s="76">
        <v>5</v>
      </c>
      <c r="AF352" s="74"/>
    </row>
    <row r="353" spans="2:32" ht="11.45" customHeight="1" x14ac:dyDescent="0.2">
      <c r="B353" s="68">
        <v>72</v>
      </c>
      <c r="C353" s="193" t="s">
        <v>656</v>
      </c>
      <c r="D353" s="193"/>
      <c r="E353" s="193"/>
      <c r="F353" s="193"/>
      <c r="G353" s="193"/>
      <c r="H353" s="193"/>
      <c r="I353" s="193"/>
      <c r="J353" s="193"/>
      <c r="K353" s="194" t="s">
        <v>29</v>
      </c>
      <c r="L353" s="194"/>
      <c r="M353" s="194"/>
      <c r="N353" s="193" t="s">
        <v>657</v>
      </c>
      <c r="O353" s="193"/>
      <c r="P353" s="193"/>
      <c r="Q353" s="193"/>
      <c r="R353" s="193"/>
      <c r="S353" s="193"/>
      <c r="T353" s="193"/>
      <c r="U353" s="193"/>
      <c r="V353" s="69" t="s">
        <v>150</v>
      </c>
      <c r="W353" s="70"/>
      <c r="X353" s="195"/>
      <c r="Y353" s="195"/>
      <c r="Z353" s="71"/>
      <c r="AA353" s="72">
        <v>3</v>
      </c>
      <c r="AB353" s="75">
        <v>90</v>
      </c>
      <c r="AC353" s="73">
        <f t="shared" si="4"/>
        <v>45</v>
      </c>
      <c r="AD353" s="73">
        <f t="shared" si="5"/>
        <v>45</v>
      </c>
      <c r="AE353" s="76">
        <v>10</v>
      </c>
      <c r="AF353" s="74"/>
    </row>
    <row r="354" spans="2:32" ht="11.45" customHeight="1" x14ac:dyDescent="0.2">
      <c r="B354" s="68">
        <v>73</v>
      </c>
      <c r="C354" s="193" t="s">
        <v>658</v>
      </c>
      <c r="D354" s="193"/>
      <c r="E354" s="193"/>
      <c r="F354" s="193"/>
      <c r="G354" s="193"/>
      <c r="H354" s="193"/>
      <c r="I354" s="193"/>
      <c r="J354" s="193"/>
      <c r="K354" s="194" t="s">
        <v>252</v>
      </c>
      <c r="L354" s="194"/>
      <c r="M354" s="194"/>
      <c r="N354" s="193" t="s">
        <v>659</v>
      </c>
      <c r="O354" s="193"/>
      <c r="P354" s="193"/>
      <c r="Q354" s="193"/>
      <c r="R354" s="193"/>
      <c r="S354" s="193"/>
      <c r="T354" s="193"/>
      <c r="U354" s="193"/>
      <c r="V354" s="69" t="s">
        <v>150</v>
      </c>
      <c r="W354" s="70"/>
      <c r="X354" s="195"/>
      <c r="Y354" s="195"/>
      <c r="Z354" s="71"/>
      <c r="AA354" s="72">
        <v>4</v>
      </c>
      <c r="AB354" s="73">
        <v>1680</v>
      </c>
      <c r="AC354" s="73">
        <f t="shared" si="4"/>
        <v>840</v>
      </c>
      <c r="AD354" s="73">
        <f t="shared" si="5"/>
        <v>840</v>
      </c>
      <c r="AE354" s="76">
        <v>5</v>
      </c>
      <c r="AF354" s="74"/>
    </row>
    <row r="355" spans="2:32" ht="11.45" customHeight="1" x14ac:dyDescent="0.2">
      <c r="B355" s="68">
        <v>74</v>
      </c>
      <c r="C355" s="193" t="s">
        <v>660</v>
      </c>
      <c r="D355" s="193"/>
      <c r="E355" s="193"/>
      <c r="F355" s="193"/>
      <c r="G355" s="193"/>
      <c r="H355" s="193"/>
      <c r="I355" s="193"/>
      <c r="J355" s="193"/>
      <c r="K355" s="194" t="s">
        <v>252</v>
      </c>
      <c r="L355" s="194"/>
      <c r="M355" s="194"/>
      <c r="N355" s="193" t="s">
        <v>661</v>
      </c>
      <c r="O355" s="193"/>
      <c r="P355" s="193"/>
      <c r="Q355" s="193"/>
      <c r="R355" s="193"/>
      <c r="S355" s="193"/>
      <c r="T355" s="193"/>
      <c r="U355" s="193"/>
      <c r="V355" s="69" t="s">
        <v>150</v>
      </c>
      <c r="W355" s="70"/>
      <c r="X355" s="195"/>
      <c r="Y355" s="195"/>
      <c r="Z355" s="71"/>
      <c r="AA355" s="72">
        <v>1</v>
      </c>
      <c r="AB355" s="75">
        <v>550</v>
      </c>
      <c r="AC355" s="73">
        <f t="shared" si="4"/>
        <v>275</v>
      </c>
      <c r="AD355" s="73">
        <f t="shared" si="5"/>
        <v>275</v>
      </c>
      <c r="AE355" s="76">
        <v>5</v>
      </c>
      <c r="AF355" s="74"/>
    </row>
    <row r="356" spans="2:32" ht="11.45" customHeight="1" x14ac:dyDescent="0.2">
      <c r="B356" s="68">
        <v>75</v>
      </c>
      <c r="C356" s="193" t="s">
        <v>397</v>
      </c>
      <c r="D356" s="193"/>
      <c r="E356" s="193"/>
      <c r="F356" s="193"/>
      <c r="G356" s="193"/>
      <c r="H356" s="193"/>
      <c r="I356" s="193"/>
      <c r="J356" s="193"/>
      <c r="K356" s="194" t="s">
        <v>406</v>
      </c>
      <c r="L356" s="194"/>
      <c r="M356" s="194"/>
      <c r="N356" s="193" t="s">
        <v>662</v>
      </c>
      <c r="O356" s="193"/>
      <c r="P356" s="193"/>
      <c r="Q356" s="193"/>
      <c r="R356" s="193"/>
      <c r="S356" s="193"/>
      <c r="T356" s="193"/>
      <c r="U356" s="193"/>
      <c r="V356" s="69" t="s">
        <v>150</v>
      </c>
      <c r="W356" s="70"/>
      <c r="X356" s="195"/>
      <c r="Y356" s="195"/>
      <c r="Z356" s="71"/>
      <c r="AA356" s="72">
        <v>2</v>
      </c>
      <c r="AB356" s="75">
        <v>441.07</v>
      </c>
      <c r="AC356" s="73">
        <f t="shared" si="4"/>
        <v>220.535</v>
      </c>
      <c r="AD356" s="73">
        <f t="shared" si="5"/>
        <v>220.535</v>
      </c>
      <c r="AE356" s="76">
        <v>1</v>
      </c>
      <c r="AF356" s="74"/>
    </row>
    <row r="357" spans="2:32" ht="11.45" customHeight="1" x14ac:dyDescent="0.2">
      <c r="B357" s="68">
        <v>76</v>
      </c>
      <c r="C357" s="193" t="s">
        <v>663</v>
      </c>
      <c r="D357" s="193"/>
      <c r="E357" s="193"/>
      <c r="F357" s="193"/>
      <c r="G357" s="193"/>
      <c r="H357" s="193"/>
      <c r="I357" s="193"/>
      <c r="J357" s="193"/>
      <c r="K357" s="194" t="s">
        <v>29</v>
      </c>
      <c r="L357" s="194"/>
      <c r="M357" s="194"/>
      <c r="N357" s="193" t="s">
        <v>664</v>
      </c>
      <c r="O357" s="193"/>
      <c r="P357" s="193"/>
      <c r="Q357" s="193"/>
      <c r="R357" s="193"/>
      <c r="S357" s="193"/>
      <c r="T357" s="193"/>
      <c r="U357" s="193"/>
      <c r="V357" s="69" t="s">
        <v>150</v>
      </c>
      <c r="W357" s="70"/>
      <c r="X357" s="195"/>
      <c r="Y357" s="195"/>
      <c r="Z357" s="71"/>
      <c r="AA357" s="72">
        <v>3</v>
      </c>
      <c r="AB357" s="73">
        <v>1800</v>
      </c>
      <c r="AC357" s="73">
        <f t="shared" si="4"/>
        <v>900</v>
      </c>
      <c r="AD357" s="73">
        <f t="shared" si="5"/>
        <v>900</v>
      </c>
      <c r="AE357" s="76">
        <v>10</v>
      </c>
      <c r="AF357" s="74"/>
    </row>
    <row r="358" spans="2:32" ht="11.45" customHeight="1" x14ac:dyDescent="0.2">
      <c r="B358" s="68">
        <v>77</v>
      </c>
      <c r="C358" s="193" t="s">
        <v>665</v>
      </c>
      <c r="D358" s="193"/>
      <c r="E358" s="193"/>
      <c r="F358" s="193"/>
      <c r="G358" s="193"/>
      <c r="H358" s="193"/>
      <c r="I358" s="193"/>
      <c r="J358" s="193"/>
      <c r="K358" s="194" t="s">
        <v>252</v>
      </c>
      <c r="L358" s="194"/>
      <c r="M358" s="194"/>
      <c r="N358" s="193" t="s">
        <v>666</v>
      </c>
      <c r="O358" s="193"/>
      <c r="P358" s="193"/>
      <c r="Q358" s="193"/>
      <c r="R358" s="193"/>
      <c r="S358" s="193"/>
      <c r="T358" s="193"/>
      <c r="U358" s="193"/>
      <c r="V358" s="69" t="s">
        <v>150</v>
      </c>
      <c r="W358" s="70"/>
      <c r="X358" s="195"/>
      <c r="Y358" s="195"/>
      <c r="Z358" s="71"/>
      <c r="AA358" s="72">
        <v>11</v>
      </c>
      <c r="AB358" s="75">
        <v>220</v>
      </c>
      <c r="AC358" s="73">
        <f t="shared" si="4"/>
        <v>110</v>
      </c>
      <c r="AD358" s="73">
        <f t="shared" si="5"/>
        <v>110</v>
      </c>
      <c r="AE358" s="76">
        <v>5</v>
      </c>
      <c r="AF358" s="74"/>
    </row>
    <row r="359" spans="2:32" ht="11.45" customHeight="1" x14ac:dyDescent="0.2">
      <c r="B359" s="68">
        <v>78</v>
      </c>
      <c r="C359" s="193" t="s">
        <v>667</v>
      </c>
      <c r="D359" s="193"/>
      <c r="E359" s="193"/>
      <c r="F359" s="193"/>
      <c r="G359" s="193"/>
      <c r="H359" s="193"/>
      <c r="I359" s="193"/>
      <c r="J359" s="193"/>
      <c r="K359" s="194" t="s">
        <v>252</v>
      </c>
      <c r="L359" s="194"/>
      <c r="M359" s="194"/>
      <c r="N359" s="193" t="s">
        <v>668</v>
      </c>
      <c r="O359" s="193"/>
      <c r="P359" s="193"/>
      <c r="Q359" s="193"/>
      <c r="R359" s="193"/>
      <c r="S359" s="193"/>
      <c r="T359" s="193"/>
      <c r="U359" s="193"/>
      <c r="V359" s="69" t="s">
        <v>150</v>
      </c>
      <c r="W359" s="70"/>
      <c r="X359" s="195"/>
      <c r="Y359" s="195"/>
      <c r="Z359" s="71"/>
      <c r="AA359" s="72">
        <v>4</v>
      </c>
      <c r="AB359" s="75">
        <v>56</v>
      </c>
      <c r="AC359" s="73">
        <f t="shared" si="4"/>
        <v>28</v>
      </c>
      <c r="AD359" s="73">
        <f t="shared" si="5"/>
        <v>28</v>
      </c>
      <c r="AE359" s="76">
        <v>5</v>
      </c>
      <c r="AF359" s="74"/>
    </row>
    <row r="360" spans="2:32" ht="11.45" customHeight="1" x14ac:dyDescent="0.2">
      <c r="B360" s="68">
        <v>79</v>
      </c>
      <c r="C360" s="193" t="s">
        <v>667</v>
      </c>
      <c r="D360" s="193"/>
      <c r="E360" s="193"/>
      <c r="F360" s="193"/>
      <c r="G360" s="193"/>
      <c r="H360" s="193"/>
      <c r="I360" s="193"/>
      <c r="J360" s="193"/>
      <c r="K360" s="194" t="s">
        <v>252</v>
      </c>
      <c r="L360" s="194"/>
      <c r="M360" s="194"/>
      <c r="N360" s="193" t="s">
        <v>668</v>
      </c>
      <c r="O360" s="193"/>
      <c r="P360" s="193"/>
      <c r="Q360" s="193"/>
      <c r="R360" s="193"/>
      <c r="S360" s="193"/>
      <c r="T360" s="193"/>
      <c r="U360" s="193"/>
      <c r="V360" s="69" t="s">
        <v>150</v>
      </c>
      <c r="W360" s="70"/>
      <c r="X360" s="195"/>
      <c r="Y360" s="195"/>
      <c r="Z360" s="71"/>
      <c r="AA360" s="72">
        <v>4</v>
      </c>
      <c r="AB360" s="75">
        <v>160</v>
      </c>
      <c r="AC360" s="73">
        <f t="shared" si="4"/>
        <v>80</v>
      </c>
      <c r="AD360" s="73">
        <f t="shared" si="5"/>
        <v>80</v>
      </c>
      <c r="AE360" s="76">
        <v>5</v>
      </c>
      <c r="AF360" s="74"/>
    </row>
    <row r="361" spans="2:32" ht="11.45" customHeight="1" x14ac:dyDescent="0.2">
      <c r="B361" s="68">
        <v>80</v>
      </c>
      <c r="C361" s="193" t="s">
        <v>667</v>
      </c>
      <c r="D361" s="193"/>
      <c r="E361" s="193"/>
      <c r="F361" s="193"/>
      <c r="G361" s="193"/>
      <c r="H361" s="193"/>
      <c r="I361" s="193"/>
      <c r="J361" s="193"/>
      <c r="K361" s="194" t="s">
        <v>252</v>
      </c>
      <c r="L361" s="194"/>
      <c r="M361" s="194"/>
      <c r="N361" s="193" t="s">
        <v>668</v>
      </c>
      <c r="O361" s="193"/>
      <c r="P361" s="193"/>
      <c r="Q361" s="193"/>
      <c r="R361" s="193"/>
      <c r="S361" s="193"/>
      <c r="T361" s="193"/>
      <c r="U361" s="193"/>
      <c r="V361" s="69" t="s">
        <v>150</v>
      </c>
      <c r="W361" s="70"/>
      <c r="X361" s="195"/>
      <c r="Y361" s="195"/>
      <c r="Z361" s="71"/>
      <c r="AA361" s="72">
        <v>1</v>
      </c>
      <c r="AB361" s="75">
        <v>85</v>
      </c>
      <c r="AC361" s="73">
        <f t="shared" si="4"/>
        <v>42.5</v>
      </c>
      <c r="AD361" s="73">
        <f t="shared" si="5"/>
        <v>42.5</v>
      </c>
      <c r="AE361" s="76">
        <v>5</v>
      </c>
      <c r="AF361" s="74"/>
    </row>
    <row r="362" spans="2:32" ht="11.45" customHeight="1" x14ac:dyDescent="0.2">
      <c r="B362" s="68">
        <v>81</v>
      </c>
      <c r="C362" s="193" t="s">
        <v>669</v>
      </c>
      <c r="D362" s="193"/>
      <c r="E362" s="193"/>
      <c r="F362" s="193"/>
      <c r="G362" s="193"/>
      <c r="H362" s="193"/>
      <c r="I362" s="193"/>
      <c r="J362" s="193"/>
      <c r="K362" s="206">
        <v>44145</v>
      </c>
      <c r="L362" s="194"/>
      <c r="M362" s="194"/>
      <c r="N362" s="193" t="s">
        <v>670</v>
      </c>
      <c r="O362" s="193"/>
      <c r="P362" s="193"/>
      <c r="Q362" s="193"/>
      <c r="R362" s="193"/>
      <c r="S362" s="193"/>
      <c r="T362" s="193"/>
      <c r="U362" s="193"/>
      <c r="V362" s="69" t="s">
        <v>150</v>
      </c>
      <c r="W362" s="70"/>
      <c r="X362" s="195"/>
      <c r="Y362" s="195"/>
      <c r="Z362" s="71"/>
      <c r="AA362" s="72">
        <v>6</v>
      </c>
      <c r="AB362" s="75">
        <v>318.16000000000003</v>
      </c>
      <c r="AC362" s="73">
        <f t="shared" si="4"/>
        <v>159.08000000000001</v>
      </c>
      <c r="AD362" s="73">
        <f t="shared" si="5"/>
        <v>159.08000000000001</v>
      </c>
      <c r="AE362" s="71"/>
      <c r="AF362" s="74"/>
    </row>
    <row r="363" spans="2:32" ht="11.45" customHeight="1" x14ac:dyDescent="0.2">
      <c r="B363" s="68">
        <v>82</v>
      </c>
      <c r="C363" s="193" t="s">
        <v>671</v>
      </c>
      <c r="D363" s="193"/>
      <c r="E363" s="193"/>
      <c r="F363" s="193"/>
      <c r="G363" s="193"/>
      <c r="H363" s="193"/>
      <c r="I363" s="193"/>
      <c r="J363" s="193"/>
      <c r="K363" s="194" t="s">
        <v>29</v>
      </c>
      <c r="L363" s="194"/>
      <c r="M363" s="194"/>
      <c r="N363" s="193" t="s">
        <v>672</v>
      </c>
      <c r="O363" s="193"/>
      <c r="P363" s="193"/>
      <c r="Q363" s="193"/>
      <c r="R363" s="193"/>
      <c r="S363" s="193"/>
      <c r="T363" s="193"/>
      <c r="U363" s="193"/>
      <c r="V363" s="69" t="s">
        <v>150</v>
      </c>
      <c r="W363" s="70"/>
      <c r="X363" s="195"/>
      <c r="Y363" s="195"/>
      <c r="Z363" s="71"/>
      <c r="AA363" s="72">
        <v>4</v>
      </c>
      <c r="AB363" s="75">
        <v>118</v>
      </c>
      <c r="AC363" s="73">
        <f t="shared" si="4"/>
        <v>59</v>
      </c>
      <c r="AD363" s="73">
        <f t="shared" si="5"/>
        <v>59</v>
      </c>
      <c r="AE363" s="76">
        <v>10</v>
      </c>
      <c r="AF363" s="74"/>
    </row>
    <row r="364" spans="2:32" ht="11.45" customHeight="1" x14ac:dyDescent="0.2">
      <c r="B364" s="68">
        <v>83</v>
      </c>
      <c r="C364" s="193" t="s">
        <v>673</v>
      </c>
      <c r="D364" s="193"/>
      <c r="E364" s="193"/>
      <c r="F364" s="193"/>
      <c r="G364" s="193"/>
      <c r="H364" s="193"/>
      <c r="I364" s="193"/>
      <c r="J364" s="193"/>
      <c r="K364" s="206">
        <v>44144</v>
      </c>
      <c r="L364" s="194"/>
      <c r="M364" s="194"/>
      <c r="N364" s="193" t="s">
        <v>674</v>
      </c>
      <c r="O364" s="193"/>
      <c r="P364" s="193"/>
      <c r="Q364" s="193"/>
      <c r="R364" s="193"/>
      <c r="S364" s="193"/>
      <c r="T364" s="193"/>
      <c r="U364" s="193"/>
      <c r="V364" s="69" t="s">
        <v>150</v>
      </c>
      <c r="W364" s="70"/>
      <c r="X364" s="195"/>
      <c r="Y364" s="195"/>
      <c r="Z364" s="71"/>
      <c r="AA364" s="72">
        <v>1</v>
      </c>
      <c r="AB364" s="75">
        <v>399</v>
      </c>
      <c r="AC364" s="73">
        <f t="shared" si="4"/>
        <v>199.5</v>
      </c>
      <c r="AD364" s="73">
        <f t="shared" si="5"/>
        <v>199.5</v>
      </c>
      <c r="AE364" s="71"/>
      <c r="AF364" s="74"/>
    </row>
    <row r="365" spans="2:32" ht="11.45" customHeight="1" x14ac:dyDescent="0.2">
      <c r="B365" s="68">
        <v>84</v>
      </c>
      <c r="C365" s="193" t="s">
        <v>675</v>
      </c>
      <c r="D365" s="193"/>
      <c r="E365" s="193"/>
      <c r="F365" s="193"/>
      <c r="G365" s="193"/>
      <c r="H365" s="193"/>
      <c r="I365" s="193"/>
      <c r="J365" s="193"/>
      <c r="K365" s="194" t="s">
        <v>252</v>
      </c>
      <c r="L365" s="194"/>
      <c r="M365" s="194"/>
      <c r="N365" s="193" t="s">
        <v>676</v>
      </c>
      <c r="O365" s="193"/>
      <c r="P365" s="193"/>
      <c r="Q365" s="193"/>
      <c r="R365" s="193"/>
      <c r="S365" s="193"/>
      <c r="T365" s="193"/>
      <c r="U365" s="193"/>
      <c r="V365" s="69" t="s">
        <v>150</v>
      </c>
      <c r="W365" s="70"/>
      <c r="X365" s="195"/>
      <c r="Y365" s="195"/>
      <c r="Z365" s="71"/>
      <c r="AA365" s="72">
        <v>1</v>
      </c>
      <c r="AB365" s="75">
        <v>220</v>
      </c>
      <c r="AC365" s="73">
        <f t="shared" si="4"/>
        <v>110</v>
      </c>
      <c r="AD365" s="73">
        <f t="shared" si="5"/>
        <v>110</v>
      </c>
      <c r="AE365" s="76">
        <v>5</v>
      </c>
      <c r="AF365" s="74"/>
    </row>
    <row r="366" spans="2:32" ht="11.45" customHeight="1" x14ac:dyDescent="0.2">
      <c r="B366" s="68">
        <v>85</v>
      </c>
      <c r="C366" s="193" t="s">
        <v>675</v>
      </c>
      <c r="D366" s="193"/>
      <c r="E366" s="193"/>
      <c r="F366" s="193"/>
      <c r="G366" s="193"/>
      <c r="H366" s="193"/>
      <c r="I366" s="193"/>
      <c r="J366" s="193"/>
      <c r="K366" s="194" t="s">
        <v>252</v>
      </c>
      <c r="L366" s="194"/>
      <c r="M366" s="194"/>
      <c r="N366" s="193" t="s">
        <v>676</v>
      </c>
      <c r="O366" s="193"/>
      <c r="P366" s="193"/>
      <c r="Q366" s="193"/>
      <c r="R366" s="193"/>
      <c r="S366" s="193"/>
      <c r="T366" s="193"/>
      <c r="U366" s="193"/>
      <c r="V366" s="69" t="s">
        <v>150</v>
      </c>
      <c r="W366" s="70"/>
      <c r="X366" s="195"/>
      <c r="Y366" s="195"/>
      <c r="Z366" s="71"/>
      <c r="AA366" s="72">
        <v>4</v>
      </c>
      <c r="AB366" s="75">
        <v>96</v>
      </c>
      <c r="AC366" s="73">
        <f t="shared" si="4"/>
        <v>48</v>
      </c>
      <c r="AD366" s="73">
        <f t="shared" si="5"/>
        <v>48</v>
      </c>
      <c r="AE366" s="76">
        <v>5</v>
      </c>
      <c r="AF366" s="74"/>
    </row>
    <row r="367" spans="2:32" ht="11.45" customHeight="1" x14ac:dyDescent="0.2">
      <c r="B367" s="68">
        <v>86</v>
      </c>
      <c r="C367" s="193" t="s">
        <v>237</v>
      </c>
      <c r="D367" s="193"/>
      <c r="E367" s="193"/>
      <c r="F367" s="193"/>
      <c r="G367" s="193"/>
      <c r="H367" s="193"/>
      <c r="I367" s="193"/>
      <c r="J367" s="193"/>
      <c r="K367" s="194" t="s">
        <v>677</v>
      </c>
      <c r="L367" s="194"/>
      <c r="M367" s="194"/>
      <c r="N367" s="193" t="s">
        <v>678</v>
      </c>
      <c r="O367" s="193"/>
      <c r="P367" s="193"/>
      <c r="Q367" s="193"/>
      <c r="R367" s="193"/>
      <c r="S367" s="193"/>
      <c r="T367" s="193"/>
      <c r="U367" s="193"/>
      <c r="V367" s="69" t="s">
        <v>150</v>
      </c>
      <c r="W367" s="70"/>
      <c r="X367" s="195"/>
      <c r="Y367" s="195"/>
      <c r="Z367" s="71"/>
      <c r="AA367" s="72">
        <v>1</v>
      </c>
      <c r="AB367" s="73">
        <v>5700</v>
      </c>
      <c r="AC367" s="73">
        <f t="shared" si="4"/>
        <v>2850</v>
      </c>
      <c r="AD367" s="73">
        <f t="shared" si="5"/>
        <v>2850</v>
      </c>
      <c r="AE367" s="71"/>
      <c r="AF367" s="74"/>
    </row>
    <row r="368" spans="2:32" ht="11.45" customHeight="1" x14ac:dyDescent="0.2">
      <c r="B368" s="68">
        <v>87</v>
      </c>
      <c r="C368" s="193" t="s">
        <v>679</v>
      </c>
      <c r="D368" s="193"/>
      <c r="E368" s="193"/>
      <c r="F368" s="193"/>
      <c r="G368" s="193"/>
      <c r="H368" s="193"/>
      <c r="I368" s="193"/>
      <c r="J368" s="193"/>
      <c r="K368" s="194" t="s">
        <v>252</v>
      </c>
      <c r="L368" s="194"/>
      <c r="M368" s="194"/>
      <c r="N368" s="193" t="s">
        <v>680</v>
      </c>
      <c r="O368" s="193"/>
      <c r="P368" s="193"/>
      <c r="Q368" s="193"/>
      <c r="R368" s="193"/>
      <c r="S368" s="193"/>
      <c r="T368" s="193"/>
      <c r="U368" s="193"/>
      <c r="V368" s="69" t="s">
        <v>150</v>
      </c>
      <c r="W368" s="70"/>
      <c r="X368" s="195"/>
      <c r="Y368" s="195"/>
      <c r="Z368" s="71"/>
      <c r="AA368" s="72">
        <v>8</v>
      </c>
      <c r="AB368" s="75">
        <v>40</v>
      </c>
      <c r="AC368" s="73">
        <f t="shared" si="4"/>
        <v>20</v>
      </c>
      <c r="AD368" s="73">
        <f t="shared" si="5"/>
        <v>20</v>
      </c>
      <c r="AE368" s="76">
        <v>5</v>
      </c>
      <c r="AF368" s="84"/>
    </row>
    <row r="369" spans="2:32" ht="11.45" customHeight="1" x14ac:dyDescent="0.2">
      <c r="B369" s="68">
        <v>88</v>
      </c>
      <c r="C369" s="193" t="s">
        <v>681</v>
      </c>
      <c r="D369" s="193"/>
      <c r="E369" s="193"/>
      <c r="F369" s="193"/>
      <c r="G369" s="193"/>
      <c r="H369" s="193"/>
      <c r="I369" s="193"/>
      <c r="J369" s="193"/>
      <c r="K369" s="194" t="s">
        <v>252</v>
      </c>
      <c r="L369" s="194"/>
      <c r="M369" s="194"/>
      <c r="N369" s="193" t="s">
        <v>682</v>
      </c>
      <c r="O369" s="193"/>
      <c r="P369" s="193"/>
      <c r="Q369" s="193"/>
      <c r="R369" s="193"/>
      <c r="S369" s="193"/>
      <c r="T369" s="193"/>
      <c r="U369" s="193"/>
      <c r="V369" s="69" t="s">
        <v>150</v>
      </c>
      <c r="W369" s="70"/>
      <c r="X369" s="195"/>
      <c r="Y369" s="195"/>
      <c r="Z369" s="71"/>
      <c r="AA369" s="72">
        <v>10</v>
      </c>
      <c r="AB369" s="75">
        <v>200</v>
      </c>
      <c r="AC369" s="73">
        <f t="shared" si="4"/>
        <v>100</v>
      </c>
      <c r="AD369" s="73">
        <f t="shared" si="5"/>
        <v>100</v>
      </c>
      <c r="AE369" s="76">
        <v>5</v>
      </c>
      <c r="AF369" s="84"/>
    </row>
    <row r="370" spans="2:32" ht="11.45" customHeight="1" x14ac:dyDescent="0.2">
      <c r="B370" s="85" t="s">
        <v>142</v>
      </c>
      <c r="C370" s="209" t="s">
        <v>143</v>
      </c>
      <c r="D370" s="209"/>
      <c r="E370" s="209"/>
      <c r="F370" s="209"/>
      <c r="G370" s="209"/>
      <c r="H370" s="209"/>
      <c r="I370" s="209"/>
      <c r="J370" s="209"/>
      <c r="K370" s="209" t="s">
        <v>143</v>
      </c>
      <c r="L370" s="209"/>
      <c r="M370" s="209"/>
      <c r="N370" s="209" t="s">
        <v>143</v>
      </c>
      <c r="O370" s="209"/>
      <c r="P370" s="209"/>
      <c r="Q370" s="209" t="s">
        <v>143</v>
      </c>
      <c r="R370" s="209"/>
      <c r="S370" s="209"/>
      <c r="T370" s="209" t="s">
        <v>143</v>
      </c>
      <c r="U370" s="209"/>
      <c r="V370" s="86" t="s">
        <v>143</v>
      </c>
      <c r="W370" s="87"/>
      <c r="X370" s="210"/>
      <c r="Y370" s="210"/>
      <c r="Z370" s="86"/>
      <c r="AA370" s="88">
        <f>SUM(AA282:AA369)</f>
        <v>562</v>
      </c>
      <c r="AB370" s="89">
        <f>SUM(AB282:AB369)</f>
        <v>129673.43</v>
      </c>
      <c r="AC370" s="89">
        <f>SUM(AC282:AC369)</f>
        <v>64777.380000000005</v>
      </c>
      <c r="AD370" s="73">
        <f>AB370-AC370</f>
        <v>64896.049999999988</v>
      </c>
      <c r="AE370" s="86"/>
      <c r="AF370" s="90" t="s">
        <v>143</v>
      </c>
    </row>
    <row r="376" spans="2:32" ht="11.45" customHeight="1" x14ac:dyDescent="0.2">
      <c r="AA376" s="91"/>
      <c r="AB376" s="91"/>
      <c r="AC376" s="91"/>
      <c r="AD376" s="91"/>
    </row>
  </sheetData>
  <mergeCells count="2170">
    <mergeCell ref="C64:J64"/>
    <mergeCell ref="T64:U64"/>
    <mergeCell ref="Q64:S64"/>
    <mergeCell ref="N64:P64"/>
    <mergeCell ref="K64:M64"/>
    <mergeCell ref="C370:J370"/>
    <mergeCell ref="K370:M370"/>
    <mergeCell ref="N370:P370"/>
    <mergeCell ref="Q370:S370"/>
    <mergeCell ref="T370:U370"/>
    <mergeCell ref="X370:Y370"/>
    <mergeCell ref="C367:J367"/>
    <mergeCell ref="K367:M367"/>
    <mergeCell ref="N367:P367"/>
    <mergeCell ref="Q367:S367"/>
    <mergeCell ref="T367:U367"/>
    <mergeCell ref="X367:Y367"/>
    <mergeCell ref="C368:J368"/>
    <mergeCell ref="K368:M368"/>
    <mergeCell ref="N368:P368"/>
    <mergeCell ref="Q368:S368"/>
    <mergeCell ref="T368:U368"/>
    <mergeCell ref="X368:Y368"/>
    <mergeCell ref="C369:J369"/>
    <mergeCell ref="K369:M369"/>
    <mergeCell ref="N369:P369"/>
    <mergeCell ref="Q369:S369"/>
    <mergeCell ref="T369:U369"/>
    <mergeCell ref="X369:Y369"/>
    <mergeCell ref="C364:J364"/>
    <mergeCell ref="K364:M364"/>
    <mergeCell ref="N364:P364"/>
    <mergeCell ref="Q364:S364"/>
    <mergeCell ref="T364:U364"/>
    <mergeCell ref="X364:Y364"/>
    <mergeCell ref="C365:J365"/>
    <mergeCell ref="K365:M365"/>
    <mergeCell ref="N365:P365"/>
    <mergeCell ref="Q365:S365"/>
    <mergeCell ref="T365:U365"/>
    <mergeCell ref="X365:Y365"/>
    <mergeCell ref="C366:J366"/>
    <mergeCell ref="K366:M366"/>
    <mergeCell ref="N366:P366"/>
    <mergeCell ref="Q366:S366"/>
    <mergeCell ref="T366:U366"/>
    <mergeCell ref="X366:Y366"/>
    <mergeCell ref="C361:J361"/>
    <mergeCell ref="K361:M361"/>
    <mergeCell ref="N361:P361"/>
    <mergeCell ref="Q361:S361"/>
    <mergeCell ref="T361:U361"/>
    <mergeCell ref="X361:Y361"/>
    <mergeCell ref="C362:J362"/>
    <mergeCell ref="K362:M362"/>
    <mergeCell ref="N362:P362"/>
    <mergeCell ref="Q362:S362"/>
    <mergeCell ref="T362:U362"/>
    <mergeCell ref="X362:Y362"/>
    <mergeCell ref="C363:J363"/>
    <mergeCell ref="K363:M363"/>
    <mergeCell ref="N363:P363"/>
    <mergeCell ref="Q363:S363"/>
    <mergeCell ref="T363:U363"/>
    <mergeCell ref="X363:Y363"/>
    <mergeCell ref="C358:J358"/>
    <mergeCell ref="K358:M358"/>
    <mergeCell ref="N358:P358"/>
    <mergeCell ref="Q358:S358"/>
    <mergeCell ref="T358:U358"/>
    <mergeCell ref="X358:Y358"/>
    <mergeCell ref="C359:J359"/>
    <mergeCell ref="K359:M359"/>
    <mergeCell ref="N359:P359"/>
    <mergeCell ref="Q359:S359"/>
    <mergeCell ref="T359:U359"/>
    <mergeCell ref="X359:Y359"/>
    <mergeCell ref="C360:J360"/>
    <mergeCell ref="K360:M360"/>
    <mergeCell ref="N360:P360"/>
    <mergeCell ref="Q360:S360"/>
    <mergeCell ref="T360:U360"/>
    <mergeCell ref="X360:Y360"/>
    <mergeCell ref="C355:J355"/>
    <mergeCell ref="K355:M355"/>
    <mergeCell ref="N355:P355"/>
    <mergeCell ref="Q355:S355"/>
    <mergeCell ref="T355:U355"/>
    <mergeCell ref="X355:Y355"/>
    <mergeCell ref="C356:J356"/>
    <mergeCell ref="K356:M356"/>
    <mergeCell ref="N356:P356"/>
    <mergeCell ref="Q356:S356"/>
    <mergeCell ref="T356:U356"/>
    <mergeCell ref="X356:Y356"/>
    <mergeCell ref="C357:J357"/>
    <mergeCell ref="K357:M357"/>
    <mergeCell ref="N357:P357"/>
    <mergeCell ref="Q357:S357"/>
    <mergeCell ref="T357:U357"/>
    <mergeCell ref="X357:Y357"/>
    <mergeCell ref="C352:J352"/>
    <mergeCell ref="K352:M352"/>
    <mergeCell ref="N352:P352"/>
    <mergeCell ref="Q352:S352"/>
    <mergeCell ref="T352:U352"/>
    <mergeCell ref="X352:Y352"/>
    <mergeCell ref="C353:J353"/>
    <mergeCell ref="K353:M353"/>
    <mergeCell ref="N353:P353"/>
    <mergeCell ref="Q353:S353"/>
    <mergeCell ref="T353:U353"/>
    <mergeCell ref="X353:Y353"/>
    <mergeCell ref="C354:J354"/>
    <mergeCell ref="K354:M354"/>
    <mergeCell ref="N354:P354"/>
    <mergeCell ref="Q354:S354"/>
    <mergeCell ref="T354:U354"/>
    <mergeCell ref="X354:Y354"/>
    <mergeCell ref="C349:J349"/>
    <mergeCell ref="K349:M349"/>
    <mergeCell ref="N349:P349"/>
    <mergeCell ref="Q349:S349"/>
    <mergeCell ref="T349:U349"/>
    <mergeCell ref="X349:Y349"/>
    <mergeCell ref="C350:J350"/>
    <mergeCell ref="K350:M350"/>
    <mergeCell ref="N350:P350"/>
    <mergeCell ref="Q350:S350"/>
    <mergeCell ref="T350:U350"/>
    <mergeCell ref="X350:Y350"/>
    <mergeCell ref="C351:J351"/>
    <mergeCell ref="K351:M351"/>
    <mergeCell ref="N351:P351"/>
    <mergeCell ref="Q351:S351"/>
    <mergeCell ref="T351:U351"/>
    <mergeCell ref="X351:Y351"/>
    <mergeCell ref="C346:J346"/>
    <mergeCell ref="K346:M346"/>
    <mergeCell ref="N346:P346"/>
    <mergeCell ref="Q346:S346"/>
    <mergeCell ref="T346:U346"/>
    <mergeCell ref="X346:Y346"/>
    <mergeCell ref="C347:J347"/>
    <mergeCell ref="K347:M347"/>
    <mergeCell ref="N347:P347"/>
    <mergeCell ref="Q347:S347"/>
    <mergeCell ref="T347:U347"/>
    <mergeCell ref="X347:Y347"/>
    <mergeCell ref="C348:J348"/>
    <mergeCell ref="K348:M348"/>
    <mergeCell ref="N348:P348"/>
    <mergeCell ref="Q348:S348"/>
    <mergeCell ref="T348:U348"/>
    <mergeCell ref="X348:Y348"/>
    <mergeCell ref="C343:J343"/>
    <mergeCell ref="K343:M343"/>
    <mergeCell ref="N343:P343"/>
    <mergeCell ref="Q343:S343"/>
    <mergeCell ref="T343:U343"/>
    <mergeCell ref="X343:Y343"/>
    <mergeCell ref="C344:J344"/>
    <mergeCell ref="K344:M344"/>
    <mergeCell ref="N344:P344"/>
    <mergeCell ref="Q344:S344"/>
    <mergeCell ref="T344:U344"/>
    <mergeCell ref="X344:Y344"/>
    <mergeCell ref="C345:J345"/>
    <mergeCell ref="K345:M345"/>
    <mergeCell ref="N345:P345"/>
    <mergeCell ref="Q345:S345"/>
    <mergeCell ref="T345:U345"/>
    <mergeCell ref="X345:Y345"/>
    <mergeCell ref="C340:J340"/>
    <mergeCell ref="K340:M340"/>
    <mergeCell ref="N340:P340"/>
    <mergeCell ref="Q340:S340"/>
    <mergeCell ref="T340:U340"/>
    <mergeCell ref="X340:Y340"/>
    <mergeCell ref="C341:J341"/>
    <mergeCell ref="K341:M341"/>
    <mergeCell ref="N341:P341"/>
    <mergeCell ref="Q341:S341"/>
    <mergeCell ref="T341:U341"/>
    <mergeCell ref="X341:Y341"/>
    <mergeCell ref="C342:J342"/>
    <mergeCell ref="K342:M342"/>
    <mergeCell ref="N342:P342"/>
    <mergeCell ref="Q342:S342"/>
    <mergeCell ref="T342:U342"/>
    <mergeCell ref="X342:Y342"/>
    <mergeCell ref="C337:J337"/>
    <mergeCell ref="K337:M337"/>
    <mergeCell ref="N337:P337"/>
    <mergeCell ref="Q337:S337"/>
    <mergeCell ref="T337:U337"/>
    <mergeCell ref="X337:Y337"/>
    <mergeCell ref="C338:J338"/>
    <mergeCell ref="K338:M338"/>
    <mergeCell ref="N338:P338"/>
    <mergeCell ref="Q338:S338"/>
    <mergeCell ref="T338:U338"/>
    <mergeCell ref="X338:Y338"/>
    <mergeCell ref="C339:J339"/>
    <mergeCell ref="K339:M339"/>
    <mergeCell ref="N339:P339"/>
    <mergeCell ref="Q339:S339"/>
    <mergeCell ref="T339:U339"/>
    <mergeCell ref="X339:Y339"/>
    <mergeCell ref="C334:J334"/>
    <mergeCell ref="K334:M334"/>
    <mergeCell ref="N334:P334"/>
    <mergeCell ref="Q334:S334"/>
    <mergeCell ref="T334:U334"/>
    <mergeCell ref="X334:Y334"/>
    <mergeCell ref="C335:J335"/>
    <mergeCell ref="K335:M335"/>
    <mergeCell ref="N335:P335"/>
    <mergeCell ref="Q335:S335"/>
    <mergeCell ref="T335:U335"/>
    <mergeCell ref="X335:Y335"/>
    <mergeCell ref="C336:J336"/>
    <mergeCell ref="K336:M336"/>
    <mergeCell ref="N336:P336"/>
    <mergeCell ref="Q336:S336"/>
    <mergeCell ref="T336:U336"/>
    <mergeCell ref="X336:Y336"/>
    <mergeCell ref="C331:J331"/>
    <mergeCell ref="K331:M331"/>
    <mergeCell ref="N331:P331"/>
    <mergeCell ref="Q331:S331"/>
    <mergeCell ref="T331:U331"/>
    <mergeCell ref="X331:Y331"/>
    <mergeCell ref="C332:J332"/>
    <mergeCell ref="K332:M332"/>
    <mergeCell ref="N332:P332"/>
    <mergeCell ref="Q332:S332"/>
    <mergeCell ref="T332:U332"/>
    <mergeCell ref="X332:Y332"/>
    <mergeCell ref="C333:J333"/>
    <mergeCell ref="K333:M333"/>
    <mergeCell ref="N333:P333"/>
    <mergeCell ref="Q333:S333"/>
    <mergeCell ref="T333:U333"/>
    <mergeCell ref="X333:Y333"/>
    <mergeCell ref="C328:J328"/>
    <mergeCell ref="K328:M328"/>
    <mergeCell ref="N328:P328"/>
    <mergeCell ref="Q328:S328"/>
    <mergeCell ref="T328:U328"/>
    <mergeCell ref="X328:Y328"/>
    <mergeCell ref="C329:J329"/>
    <mergeCell ref="K329:M329"/>
    <mergeCell ref="N329:P329"/>
    <mergeCell ref="Q329:S329"/>
    <mergeCell ref="T329:U329"/>
    <mergeCell ref="X329:Y329"/>
    <mergeCell ref="C330:J330"/>
    <mergeCell ref="K330:M330"/>
    <mergeCell ref="N330:P330"/>
    <mergeCell ref="Q330:S330"/>
    <mergeCell ref="T330:U330"/>
    <mergeCell ref="X330:Y330"/>
    <mergeCell ref="C325:J325"/>
    <mergeCell ref="K325:M325"/>
    <mergeCell ref="N325:P325"/>
    <mergeCell ref="Q325:S325"/>
    <mergeCell ref="T325:U325"/>
    <mergeCell ref="X325:Y325"/>
    <mergeCell ref="C326:J326"/>
    <mergeCell ref="K326:M326"/>
    <mergeCell ref="N326:P326"/>
    <mergeCell ref="Q326:S326"/>
    <mergeCell ref="T326:U326"/>
    <mergeCell ref="X326:Y326"/>
    <mergeCell ref="C327:J327"/>
    <mergeCell ref="K327:M327"/>
    <mergeCell ref="N327:P327"/>
    <mergeCell ref="Q327:S327"/>
    <mergeCell ref="T327:U327"/>
    <mergeCell ref="X327:Y327"/>
    <mergeCell ref="C322:J322"/>
    <mergeCell ref="K322:M322"/>
    <mergeCell ref="N322:P322"/>
    <mergeCell ref="Q322:S322"/>
    <mergeCell ref="T322:U322"/>
    <mergeCell ref="X322:Y322"/>
    <mergeCell ref="C323:J323"/>
    <mergeCell ref="K323:M323"/>
    <mergeCell ref="N323:P323"/>
    <mergeCell ref="Q323:S323"/>
    <mergeCell ref="T323:U323"/>
    <mergeCell ref="X323:Y323"/>
    <mergeCell ref="C324:J324"/>
    <mergeCell ref="K324:M324"/>
    <mergeCell ref="N324:P324"/>
    <mergeCell ref="Q324:S324"/>
    <mergeCell ref="T324:U324"/>
    <mergeCell ref="X324:Y324"/>
    <mergeCell ref="C319:J319"/>
    <mergeCell ref="K319:M319"/>
    <mergeCell ref="N319:P319"/>
    <mergeCell ref="Q319:S319"/>
    <mergeCell ref="T319:U319"/>
    <mergeCell ref="X319:Y319"/>
    <mergeCell ref="C320:J320"/>
    <mergeCell ref="K320:M320"/>
    <mergeCell ref="N320:P320"/>
    <mergeCell ref="Q320:S320"/>
    <mergeCell ref="T320:U320"/>
    <mergeCell ref="X320:Y320"/>
    <mergeCell ref="C321:J321"/>
    <mergeCell ref="K321:M321"/>
    <mergeCell ref="N321:P321"/>
    <mergeCell ref="Q321:S321"/>
    <mergeCell ref="T321:U321"/>
    <mergeCell ref="X321:Y321"/>
    <mergeCell ref="C316:J316"/>
    <mergeCell ref="K316:M316"/>
    <mergeCell ref="N316:P316"/>
    <mergeCell ref="Q316:S316"/>
    <mergeCell ref="T316:U316"/>
    <mergeCell ref="X316:Y316"/>
    <mergeCell ref="C317:J317"/>
    <mergeCell ref="K317:M317"/>
    <mergeCell ref="N317:P317"/>
    <mergeCell ref="Q317:S317"/>
    <mergeCell ref="T317:U317"/>
    <mergeCell ref="X317:Y317"/>
    <mergeCell ref="C318:J318"/>
    <mergeCell ref="K318:M318"/>
    <mergeCell ref="N318:P318"/>
    <mergeCell ref="Q318:S318"/>
    <mergeCell ref="T318:U318"/>
    <mergeCell ref="X318:Y318"/>
    <mergeCell ref="C313:J313"/>
    <mergeCell ref="K313:M313"/>
    <mergeCell ref="N313:P313"/>
    <mergeCell ref="Q313:S313"/>
    <mergeCell ref="T313:U313"/>
    <mergeCell ref="X313:Y313"/>
    <mergeCell ref="C314:J314"/>
    <mergeCell ref="K314:M314"/>
    <mergeCell ref="N314:P314"/>
    <mergeCell ref="Q314:S314"/>
    <mergeCell ref="T314:U314"/>
    <mergeCell ref="X314:Y314"/>
    <mergeCell ref="C315:J315"/>
    <mergeCell ref="K315:M315"/>
    <mergeCell ref="N315:P315"/>
    <mergeCell ref="Q315:S315"/>
    <mergeCell ref="T315:U315"/>
    <mergeCell ref="X315:Y315"/>
    <mergeCell ref="C310:J310"/>
    <mergeCell ref="K310:M310"/>
    <mergeCell ref="N310:P310"/>
    <mergeCell ref="Q310:S310"/>
    <mergeCell ref="T310:U310"/>
    <mergeCell ref="X310:Y310"/>
    <mergeCell ref="C311:J311"/>
    <mergeCell ref="K311:M311"/>
    <mergeCell ref="N311:P311"/>
    <mergeCell ref="Q311:S311"/>
    <mergeCell ref="T311:U311"/>
    <mergeCell ref="X311:Y311"/>
    <mergeCell ref="C312:J312"/>
    <mergeCell ref="K312:M312"/>
    <mergeCell ref="N312:P312"/>
    <mergeCell ref="Q312:S312"/>
    <mergeCell ref="T312:U312"/>
    <mergeCell ref="X312:Y312"/>
    <mergeCell ref="C307:J307"/>
    <mergeCell ref="K307:M307"/>
    <mergeCell ref="N307:P307"/>
    <mergeCell ref="Q307:S307"/>
    <mergeCell ref="T307:U307"/>
    <mergeCell ref="X307:Y307"/>
    <mergeCell ref="C308:J308"/>
    <mergeCell ref="K308:M308"/>
    <mergeCell ref="N308:P308"/>
    <mergeCell ref="Q308:S308"/>
    <mergeCell ref="T308:U308"/>
    <mergeCell ref="X308:Y308"/>
    <mergeCell ref="C309:J309"/>
    <mergeCell ref="K309:M309"/>
    <mergeCell ref="N309:P309"/>
    <mergeCell ref="Q309:S309"/>
    <mergeCell ref="T309:U309"/>
    <mergeCell ref="X309:Y309"/>
    <mergeCell ref="C304:J304"/>
    <mergeCell ref="K304:M304"/>
    <mergeCell ref="N304:P304"/>
    <mergeCell ref="Q304:S304"/>
    <mergeCell ref="T304:U304"/>
    <mergeCell ref="X304:Y304"/>
    <mergeCell ref="C305:J305"/>
    <mergeCell ref="K305:M305"/>
    <mergeCell ref="N305:P305"/>
    <mergeCell ref="Q305:S305"/>
    <mergeCell ref="T305:U305"/>
    <mergeCell ref="X305:Y305"/>
    <mergeCell ref="C306:J306"/>
    <mergeCell ref="K306:M306"/>
    <mergeCell ref="N306:P306"/>
    <mergeCell ref="Q306:S306"/>
    <mergeCell ref="T306:U306"/>
    <mergeCell ref="X306:Y306"/>
    <mergeCell ref="C300:J300"/>
    <mergeCell ref="K300:M300"/>
    <mergeCell ref="N300:P300"/>
    <mergeCell ref="Q300:S300"/>
    <mergeCell ref="T300:U300"/>
    <mergeCell ref="C301:J301"/>
    <mergeCell ref="K301:M301"/>
    <mergeCell ref="N301:P301"/>
    <mergeCell ref="Q301:S301"/>
    <mergeCell ref="T301:U301"/>
    <mergeCell ref="C302:J302"/>
    <mergeCell ref="K302:M302"/>
    <mergeCell ref="N302:P302"/>
    <mergeCell ref="Q302:S302"/>
    <mergeCell ref="T302:U302"/>
    <mergeCell ref="X302:Y302"/>
    <mergeCell ref="C303:J303"/>
    <mergeCell ref="K303:M303"/>
    <mergeCell ref="N303:P303"/>
    <mergeCell ref="Q303:S303"/>
    <mergeCell ref="T303:U303"/>
    <mergeCell ref="X303:Y303"/>
    <mergeCell ref="C296:J296"/>
    <mergeCell ref="K296:M296"/>
    <mergeCell ref="N296:P296"/>
    <mergeCell ref="Q296:S296"/>
    <mergeCell ref="T296:U296"/>
    <mergeCell ref="X296:Y296"/>
    <mergeCell ref="C297:J297"/>
    <mergeCell ref="K297:M297"/>
    <mergeCell ref="N297:P297"/>
    <mergeCell ref="Q297:S297"/>
    <mergeCell ref="T297:U297"/>
    <mergeCell ref="C298:J298"/>
    <mergeCell ref="K298:M298"/>
    <mergeCell ref="N298:P298"/>
    <mergeCell ref="C299:J299"/>
    <mergeCell ref="K299:M299"/>
    <mergeCell ref="N299:P299"/>
    <mergeCell ref="Q299:S299"/>
    <mergeCell ref="T299:U299"/>
    <mergeCell ref="X299:Y299"/>
    <mergeCell ref="C293:J293"/>
    <mergeCell ref="K293:M293"/>
    <mergeCell ref="N293:P293"/>
    <mergeCell ref="Q293:S293"/>
    <mergeCell ref="T293:U293"/>
    <mergeCell ref="X293:Y293"/>
    <mergeCell ref="C294:J294"/>
    <mergeCell ref="K294:M294"/>
    <mergeCell ref="N294:P294"/>
    <mergeCell ref="Q294:S294"/>
    <mergeCell ref="T294:U294"/>
    <mergeCell ref="X294:Y294"/>
    <mergeCell ref="C295:J295"/>
    <mergeCell ref="K295:M295"/>
    <mergeCell ref="N295:P295"/>
    <mergeCell ref="Q295:S295"/>
    <mergeCell ref="T295:U295"/>
    <mergeCell ref="X295:Y295"/>
    <mergeCell ref="C290:J290"/>
    <mergeCell ref="K290:M290"/>
    <mergeCell ref="N290:P290"/>
    <mergeCell ref="Q290:S290"/>
    <mergeCell ref="T290:U290"/>
    <mergeCell ref="X290:Y290"/>
    <mergeCell ref="C291:J291"/>
    <mergeCell ref="K291:M291"/>
    <mergeCell ref="N291:P291"/>
    <mergeCell ref="Q291:S291"/>
    <mergeCell ref="T291:U291"/>
    <mergeCell ref="X291:Y291"/>
    <mergeCell ref="C292:J292"/>
    <mergeCell ref="K292:M292"/>
    <mergeCell ref="N292:P292"/>
    <mergeCell ref="Q292:S292"/>
    <mergeCell ref="T292:U292"/>
    <mergeCell ref="X292:Y292"/>
    <mergeCell ref="C287:J287"/>
    <mergeCell ref="K287:M287"/>
    <mergeCell ref="N287:P287"/>
    <mergeCell ref="Q287:S287"/>
    <mergeCell ref="T287:U287"/>
    <mergeCell ref="X287:Y287"/>
    <mergeCell ref="C288:J288"/>
    <mergeCell ref="K288:M288"/>
    <mergeCell ref="N288:P288"/>
    <mergeCell ref="Q288:S288"/>
    <mergeCell ref="T288:U288"/>
    <mergeCell ref="X288:Y288"/>
    <mergeCell ref="C289:J289"/>
    <mergeCell ref="K289:M289"/>
    <mergeCell ref="N289:P289"/>
    <mergeCell ref="Q289:S289"/>
    <mergeCell ref="T289:U289"/>
    <mergeCell ref="X289:Y289"/>
    <mergeCell ref="C284:J284"/>
    <mergeCell ref="K284:M284"/>
    <mergeCell ref="N284:P284"/>
    <mergeCell ref="Q284:S284"/>
    <mergeCell ref="T284:U284"/>
    <mergeCell ref="X284:Y284"/>
    <mergeCell ref="C285:J285"/>
    <mergeCell ref="K285:M285"/>
    <mergeCell ref="N285:P285"/>
    <mergeCell ref="Q285:S285"/>
    <mergeCell ref="T285:U285"/>
    <mergeCell ref="X285:Y285"/>
    <mergeCell ref="C286:J286"/>
    <mergeCell ref="K286:M286"/>
    <mergeCell ref="N286:P286"/>
    <mergeCell ref="Q286:S286"/>
    <mergeCell ref="T286:U286"/>
    <mergeCell ref="X286:Y286"/>
    <mergeCell ref="C280:J280"/>
    <mergeCell ref="K280:M280"/>
    <mergeCell ref="N280:P280"/>
    <mergeCell ref="Q280:S280"/>
    <mergeCell ref="T280:U280"/>
    <mergeCell ref="X280:Y280"/>
    <mergeCell ref="C228:U228"/>
    <mergeCell ref="C282:J282"/>
    <mergeCell ref="K282:M282"/>
    <mergeCell ref="N282:P282"/>
    <mergeCell ref="Q282:S282"/>
    <mergeCell ref="T282:U282"/>
    <mergeCell ref="X282:Y282"/>
    <mergeCell ref="C283:J283"/>
    <mergeCell ref="K283:M283"/>
    <mergeCell ref="N283:P283"/>
    <mergeCell ref="Q283:S283"/>
    <mergeCell ref="T283:U283"/>
    <mergeCell ref="X283:Y283"/>
    <mergeCell ref="C277:J277"/>
    <mergeCell ref="K277:M277"/>
    <mergeCell ref="N277:P277"/>
    <mergeCell ref="Q277:S277"/>
    <mergeCell ref="T277:U277"/>
    <mergeCell ref="X277:Y277"/>
    <mergeCell ref="C278:J278"/>
    <mergeCell ref="K278:M278"/>
    <mergeCell ref="N278:P278"/>
    <mergeCell ref="Q278:S278"/>
    <mergeCell ref="T278:U278"/>
    <mergeCell ref="X278:Y278"/>
    <mergeCell ref="C279:J279"/>
    <mergeCell ref="K279:M279"/>
    <mergeCell ref="N279:P279"/>
    <mergeCell ref="Q279:S279"/>
    <mergeCell ref="T279:U279"/>
    <mergeCell ref="X279:Y279"/>
    <mergeCell ref="C274:J274"/>
    <mergeCell ref="K274:M274"/>
    <mergeCell ref="N274:P274"/>
    <mergeCell ref="Q274:S274"/>
    <mergeCell ref="T274:U274"/>
    <mergeCell ref="X274:Y274"/>
    <mergeCell ref="C275:J275"/>
    <mergeCell ref="K275:M275"/>
    <mergeCell ref="N275:P275"/>
    <mergeCell ref="Q275:S275"/>
    <mergeCell ref="T275:U275"/>
    <mergeCell ref="X275:Y275"/>
    <mergeCell ref="C276:J276"/>
    <mergeCell ref="K276:M276"/>
    <mergeCell ref="N276:P276"/>
    <mergeCell ref="Q276:S276"/>
    <mergeCell ref="T276:U276"/>
    <mergeCell ref="X276:Y276"/>
    <mergeCell ref="C271:J271"/>
    <mergeCell ref="K271:M271"/>
    <mergeCell ref="N271:P271"/>
    <mergeCell ref="Q271:S271"/>
    <mergeCell ref="T271:U271"/>
    <mergeCell ref="X271:Y271"/>
    <mergeCell ref="C272:J272"/>
    <mergeCell ref="K272:M272"/>
    <mergeCell ref="N272:P272"/>
    <mergeCell ref="Q272:S272"/>
    <mergeCell ref="T272:U272"/>
    <mergeCell ref="X272:Y272"/>
    <mergeCell ref="C273:J273"/>
    <mergeCell ref="K273:M273"/>
    <mergeCell ref="N273:P273"/>
    <mergeCell ref="Q273:S273"/>
    <mergeCell ref="T273:U273"/>
    <mergeCell ref="X273:Y273"/>
    <mergeCell ref="C268:J268"/>
    <mergeCell ref="K268:M268"/>
    <mergeCell ref="N268:P268"/>
    <mergeCell ref="Q268:S268"/>
    <mergeCell ref="T268:U268"/>
    <mergeCell ref="X268:Y268"/>
    <mergeCell ref="C269:J269"/>
    <mergeCell ref="K269:M269"/>
    <mergeCell ref="N269:P269"/>
    <mergeCell ref="Q269:S269"/>
    <mergeCell ref="T269:U269"/>
    <mergeCell ref="X269:Y269"/>
    <mergeCell ref="C270:J270"/>
    <mergeCell ref="K270:M270"/>
    <mergeCell ref="N270:P270"/>
    <mergeCell ref="Q270:S270"/>
    <mergeCell ref="T270:U270"/>
    <mergeCell ref="X270:Y270"/>
    <mergeCell ref="C265:J265"/>
    <mergeCell ref="K265:M265"/>
    <mergeCell ref="N265:P265"/>
    <mergeCell ref="Q265:S265"/>
    <mergeCell ref="T265:U265"/>
    <mergeCell ref="X265:Y265"/>
    <mergeCell ref="C266:J266"/>
    <mergeCell ref="K266:M266"/>
    <mergeCell ref="N266:P266"/>
    <mergeCell ref="Q266:S266"/>
    <mergeCell ref="T266:U266"/>
    <mergeCell ref="X266:Y266"/>
    <mergeCell ref="C267:J267"/>
    <mergeCell ref="K267:M267"/>
    <mergeCell ref="N267:P267"/>
    <mergeCell ref="Q267:S267"/>
    <mergeCell ref="T267:U267"/>
    <mergeCell ref="X267:Y267"/>
    <mergeCell ref="C262:J262"/>
    <mergeCell ref="K262:M262"/>
    <mergeCell ref="N262:P262"/>
    <mergeCell ref="Q262:S262"/>
    <mergeCell ref="T262:U262"/>
    <mergeCell ref="X262:Y262"/>
    <mergeCell ref="C263:J263"/>
    <mergeCell ref="K263:M263"/>
    <mergeCell ref="N263:P263"/>
    <mergeCell ref="Q263:S263"/>
    <mergeCell ref="T263:U263"/>
    <mergeCell ref="X263:Y263"/>
    <mergeCell ref="C264:J264"/>
    <mergeCell ref="K264:M264"/>
    <mergeCell ref="N264:P264"/>
    <mergeCell ref="Q264:S264"/>
    <mergeCell ref="T264:U264"/>
    <mergeCell ref="X264:Y264"/>
    <mergeCell ref="C259:J259"/>
    <mergeCell ref="K259:M259"/>
    <mergeCell ref="N259:P259"/>
    <mergeCell ref="Q259:S259"/>
    <mergeCell ref="T259:U259"/>
    <mergeCell ref="X259:Y259"/>
    <mergeCell ref="C260:J260"/>
    <mergeCell ref="K260:M260"/>
    <mergeCell ref="N260:P260"/>
    <mergeCell ref="Q260:S260"/>
    <mergeCell ref="T260:U260"/>
    <mergeCell ref="X260:Y260"/>
    <mergeCell ref="C261:J261"/>
    <mergeCell ref="K261:M261"/>
    <mergeCell ref="N261:P261"/>
    <mergeCell ref="Q261:S261"/>
    <mergeCell ref="T261:U261"/>
    <mergeCell ref="X261:Y261"/>
    <mergeCell ref="C256:J256"/>
    <mergeCell ref="K256:M256"/>
    <mergeCell ref="N256:P256"/>
    <mergeCell ref="Q256:S256"/>
    <mergeCell ref="T256:U256"/>
    <mergeCell ref="X256:Y256"/>
    <mergeCell ref="C257:J257"/>
    <mergeCell ref="K257:M257"/>
    <mergeCell ref="N257:P257"/>
    <mergeCell ref="Q257:S257"/>
    <mergeCell ref="T257:U257"/>
    <mergeCell ref="X257:Y257"/>
    <mergeCell ref="C258:J258"/>
    <mergeCell ref="K258:M258"/>
    <mergeCell ref="N258:P258"/>
    <mergeCell ref="Q258:S258"/>
    <mergeCell ref="T258:U258"/>
    <mergeCell ref="X258:Y258"/>
    <mergeCell ref="C253:J253"/>
    <mergeCell ref="K253:M253"/>
    <mergeCell ref="N253:P253"/>
    <mergeCell ref="Q253:S253"/>
    <mergeCell ref="T253:U253"/>
    <mergeCell ref="X253:Y253"/>
    <mergeCell ref="C254:J254"/>
    <mergeCell ref="K254:M254"/>
    <mergeCell ref="N254:P254"/>
    <mergeCell ref="Q254:S254"/>
    <mergeCell ref="T254:U254"/>
    <mergeCell ref="X254:Y254"/>
    <mergeCell ref="C255:J255"/>
    <mergeCell ref="K255:M255"/>
    <mergeCell ref="N255:P255"/>
    <mergeCell ref="Q255:S255"/>
    <mergeCell ref="T255:U255"/>
    <mergeCell ref="X255:Y255"/>
    <mergeCell ref="C250:J250"/>
    <mergeCell ref="K250:M250"/>
    <mergeCell ref="N250:P250"/>
    <mergeCell ref="Q250:S250"/>
    <mergeCell ref="T250:U250"/>
    <mergeCell ref="X250:Y250"/>
    <mergeCell ref="C251:J251"/>
    <mergeCell ref="K251:M251"/>
    <mergeCell ref="N251:P251"/>
    <mergeCell ref="Q251:S251"/>
    <mergeCell ref="T251:U251"/>
    <mergeCell ref="X251:Y251"/>
    <mergeCell ref="C252:J252"/>
    <mergeCell ref="K252:M252"/>
    <mergeCell ref="N252:P252"/>
    <mergeCell ref="Q252:S252"/>
    <mergeCell ref="T252:U252"/>
    <mergeCell ref="X252:Y252"/>
    <mergeCell ref="C247:J247"/>
    <mergeCell ref="K247:M247"/>
    <mergeCell ref="N247:P247"/>
    <mergeCell ref="Q247:S247"/>
    <mergeCell ref="T247:U247"/>
    <mergeCell ref="X247:Y247"/>
    <mergeCell ref="C248:J248"/>
    <mergeCell ref="K248:M248"/>
    <mergeCell ref="N248:P248"/>
    <mergeCell ref="Q248:S248"/>
    <mergeCell ref="T248:U248"/>
    <mergeCell ref="X248:Y248"/>
    <mergeCell ref="C249:J249"/>
    <mergeCell ref="K249:M249"/>
    <mergeCell ref="N249:P249"/>
    <mergeCell ref="Q249:S249"/>
    <mergeCell ref="T249:U249"/>
    <mergeCell ref="X249:Y249"/>
    <mergeCell ref="C244:J244"/>
    <mergeCell ref="K244:M244"/>
    <mergeCell ref="N244:P244"/>
    <mergeCell ref="Q244:S244"/>
    <mergeCell ref="T244:U244"/>
    <mergeCell ref="X244:Y244"/>
    <mergeCell ref="C245:J245"/>
    <mergeCell ref="K245:M245"/>
    <mergeCell ref="N245:P245"/>
    <mergeCell ref="Q245:S245"/>
    <mergeCell ref="T245:U245"/>
    <mergeCell ref="X245:Y245"/>
    <mergeCell ref="C246:J246"/>
    <mergeCell ref="K246:M246"/>
    <mergeCell ref="N246:P246"/>
    <mergeCell ref="Q246:S246"/>
    <mergeCell ref="T246:U246"/>
    <mergeCell ref="X246:Y246"/>
    <mergeCell ref="C241:J241"/>
    <mergeCell ref="K241:M241"/>
    <mergeCell ref="N241:P241"/>
    <mergeCell ref="Q241:S241"/>
    <mergeCell ref="T241:U241"/>
    <mergeCell ref="X241:Y241"/>
    <mergeCell ref="C242:J242"/>
    <mergeCell ref="K242:M242"/>
    <mergeCell ref="N242:P242"/>
    <mergeCell ref="Q242:S242"/>
    <mergeCell ref="T242:U242"/>
    <mergeCell ref="X242:Y242"/>
    <mergeCell ref="C243:J243"/>
    <mergeCell ref="K243:M243"/>
    <mergeCell ref="N243:P243"/>
    <mergeCell ref="Q243:S243"/>
    <mergeCell ref="T243:U243"/>
    <mergeCell ref="X243:Y243"/>
    <mergeCell ref="C238:J238"/>
    <mergeCell ref="K238:M238"/>
    <mergeCell ref="N238:P238"/>
    <mergeCell ref="Q238:S238"/>
    <mergeCell ref="T238:U238"/>
    <mergeCell ref="X238:Y238"/>
    <mergeCell ref="C239:J239"/>
    <mergeCell ref="K239:M239"/>
    <mergeCell ref="N239:P239"/>
    <mergeCell ref="Q239:S239"/>
    <mergeCell ref="T239:U239"/>
    <mergeCell ref="X239:Y239"/>
    <mergeCell ref="C240:J240"/>
    <mergeCell ref="K240:M240"/>
    <mergeCell ref="N240:P240"/>
    <mergeCell ref="Q240:S240"/>
    <mergeCell ref="T240:U240"/>
    <mergeCell ref="X240:Y240"/>
    <mergeCell ref="C235:J235"/>
    <mergeCell ref="K235:M235"/>
    <mergeCell ref="N235:P235"/>
    <mergeCell ref="Q235:S235"/>
    <mergeCell ref="T235:U235"/>
    <mergeCell ref="X235:Y235"/>
    <mergeCell ref="C236:J236"/>
    <mergeCell ref="K236:M236"/>
    <mergeCell ref="N236:P236"/>
    <mergeCell ref="Q236:S236"/>
    <mergeCell ref="T236:U236"/>
    <mergeCell ref="X236:Y236"/>
    <mergeCell ref="C237:J237"/>
    <mergeCell ref="K237:M237"/>
    <mergeCell ref="N237:P237"/>
    <mergeCell ref="Q237:S237"/>
    <mergeCell ref="T237:U237"/>
    <mergeCell ref="X237:Y237"/>
    <mergeCell ref="C232:J232"/>
    <mergeCell ref="K232:M232"/>
    <mergeCell ref="N232:P232"/>
    <mergeCell ref="Q232:S232"/>
    <mergeCell ref="T232:U232"/>
    <mergeCell ref="X232:Y232"/>
    <mergeCell ref="C233:J233"/>
    <mergeCell ref="K233:M233"/>
    <mergeCell ref="N233:P233"/>
    <mergeCell ref="Q233:S233"/>
    <mergeCell ref="T233:U233"/>
    <mergeCell ref="X233:Y233"/>
    <mergeCell ref="C234:J234"/>
    <mergeCell ref="K234:M234"/>
    <mergeCell ref="N234:P234"/>
    <mergeCell ref="Q234:S234"/>
    <mergeCell ref="T234:U234"/>
    <mergeCell ref="X234:Y234"/>
    <mergeCell ref="T221:U221"/>
    <mergeCell ref="C229:J229"/>
    <mergeCell ref="K229:M229"/>
    <mergeCell ref="N229:P229"/>
    <mergeCell ref="Q229:S229"/>
    <mergeCell ref="T229:U229"/>
    <mergeCell ref="X229:Y229"/>
    <mergeCell ref="C230:J230"/>
    <mergeCell ref="K230:M230"/>
    <mergeCell ref="N230:P230"/>
    <mergeCell ref="Q230:S230"/>
    <mergeCell ref="T230:U230"/>
    <mergeCell ref="X230:Y230"/>
    <mergeCell ref="C231:J231"/>
    <mergeCell ref="K231:M231"/>
    <mergeCell ref="N231:P231"/>
    <mergeCell ref="Q231:S231"/>
    <mergeCell ref="T231:U231"/>
    <mergeCell ref="X231:Y231"/>
    <mergeCell ref="C225:U225"/>
    <mergeCell ref="C226:J226"/>
    <mergeCell ref="K226:M226"/>
    <mergeCell ref="N226:P226"/>
    <mergeCell ref="Q226:S226"/>
    <mergeCell ref="T226:U226"/>
    <mergeCell ref="X226:Y226"/>
    <mergeCell ref="C227:J227"/>
    <mergeCell ref="K227:M227"/>
    <mergeCell ref="N227:P227"/>
    <mergeCell ref="Q227:S227"/>
    <mergeCell ref="T227:U227"/>
    <mergeCell ref="X227:Y227"/>
    <mergeCell ref="C223:J223"/>
    <mergeCell ref="K223:M223"/>
    <mergeCell ref="N223:P223"/>
    <mergeCell ref="Q223:S223"/>
    <mergeCell ref="T223:U223"/>
    <mergeCell ref="X223:Y223"/>
    <mergeCell ref="C224:J224"/>
    <mergeCell ref="K224:M224"/>
    <mergeCell ref="N224:P224"/>
    <mergeCell ref="Q224:S224"/>
    <mergeCell ref="T224:U224"/>
    <mergeCell ref="X224:Y224"/>
    <mergeCell ref="C222:J222"/>
    <mergeCell ref="K222:M222"/>
    <mergeCell ref="N222:P222"/>
    <mergeCell ref="Q222:S222"/>
    <mergeCell ref="T222:U222"/>
    <mergeCell ref="T219:U219"/>
    <mergeCell ref="X219:Y219"/>
    <mergeCell ref="C220:J220"/>
    <mergeCell ref="K220:M220"/>
    <mergeCell ref="N220:P220"/>
    <mergeCell ref="Q220:S220"/>
    <mergeCell ref="T220:U220"/>
    <mergeCell ref="C217:J217"/>
    <mergeCell ref="K217:M217"/>
    <mergeCell ref="N217:P217"/>
    <mergeCell ref="Q217:S217"/>
    <mergeCell ref="T217:U217"/>
    <mergeCell ref="X217:Y217"/>
    <mergeCell ref="C218:J218"/>
    <mergeCell ref="K218:M218"/>
    <mergeCell ref="N218:P218"/>
    <mergeCell ref="Q218:S218"/>
    <mergeCell ref="T218:U218"/>
    <mergeCell ref="X218:Y218"/>
    <mergeCell ref="C221:J221"/>
    <mergeCell ref="K221:M221"/>
    <mergeCell ref="N221:P221"/>
    <mergeCell ref="Q221:S221"/>
    <mergeCell ref="C215:J215"/>
    <mergeCell ref="K215:M215"/>
    <mergeCell ref="N215:P215"/>
    <mergeCell ref="Q215:S215"/>
    <mergeCell ref="T215:U215"/>
    <mergeCell ref="X215:Y215"/>
    <mergeCell ref="C216:J216"/>
    <mergeCell ref="K216:M216"/>
    <mergeCell ref="N216:P216"/>
    <mergeCell ref="Q216:S216"/>
    <mergeCell ref="T216:U216"/>
    <mergeCell ref="X216:Y216"/>
    <mergeCell ref="C213:J213"/>
    <mergeCell ref="K213:M213"/>
    <mergeCell ref="N213:P213"/>
    <mergeCell ref="Q213:S213"/>
    <mergeCell ref="T213:U213"/>
    <mergeCell ref="X213:Y213"/>
    <mergeCell ref="C214:J214"/>
    <mergeCell ref="K214:M214"/>
    <mergeCell ref="N214:P214"/>
    <mergeCell ref="Q214:S214"/>
    <mergeCell ref="T214:U214"/>
    <mergeCell ref="X214:Y214"/>
    <mergeCell ref="C219:J219"/>
    <mergeCell ref="K219:M219"/>
    <mergeCell ref="N219:P219"/>
    <mergeCell ref="Q219:S219"/>
    <mergeCell ref="C211:J211"/>
    <mergeCell ref="K211:M211"/>
    <mergeCell ref="N211:P211"/>
    <mergeCell ref="Q211:S211"/>
    <mergeCell ref="T211:U211"/>
    <mergeCell ref="X211:Y211"/>
    <mergeCell ref="C212:J212"/>
    <mergeCell ref="K212:M212"/>
    <mergeCell ref="N212:P212"/>
    <mergeCell ref="Q212:S212"/>
    <mergeCell ref="T212:U212"/>
    <mergeCell ref="X212:Y212"/>
    <mergeCell ref="C209:J209"/>
    <mergeCell ref="K209:M209"/>
    <mergeCell ref="N209:P209"/>
    <mergeCell ref="Q209:S209"/>
    <mergeCell ref="T209:U209"/>
    <mergeCell ref="X209:Y209"/>
    <mergeCell ref="C210:J210"/>
    <mergeCell ref="K210:M210"/>
    <mergeCell ref="N210:P210"/>
    <mergeCell ref="Q210:S210"/>
    <mergeCell ref="T210:U210"/>
    <mergeCell ref="X210:Y210"/>
    <mergeCell ref="C207:J207"/>
    <mergeCell ref="K207:M207"/>
    <mergeCell ref="N207:P207"/>
    <mergeCell ref="Q207:S207"/>
    <mergeCell ref="T207:U207"/>
    <mergeCell ref="X207:Y207"/>
    <mergeCell ref="C208:J208"/>
    <mergeCell ref="K208:M208"/>
    <mergeCell ref="N208:P208"/>
    <mergeCell ref="Q208:S208"/>
    <mergeCell ref="T208:U208"/>
    <mergeCell ref="X208:Y208"/>
    <mergeCell ref="C205:J205"/>
    <mergeCell ref="K205:M205"/>
    <mergeCell ref="N205:P205"/>
    <mergeCell ref="Q205:S205"/>
    <mergeCell ref="T205:U205"/>
    <mergeCell ref="X205:Y205"/>
    <mergeCell ref="C206:J206"/>
    <mergeCell ref="K206:M206"/>
    <mergeCell ref="N206:P206"/>
    <mergeCell ref="Q206:S206"/>
    <mergeCell ref="T206:U206"/>
    <mergeCell ref="X206:Y206"/>
    <mergeCell ref="C203:J203"/>
    <mergeCell ref="K203:M203"/>
    <mergeCell ref="N203:P203"/>
    <mergeCell ref="Q203:S203"/>
    <mergeCell ref="T203:U203"/>
    <mergeCell ref="X203:Y203"/>
    <mergeCell ref="C204:J204"/>
    <mergeCell ref="K204:M204"/>
    <mergeCell ref="N204:P204"/>
    <mergeCell ref="Q204:S204"/>
    <mergeCell ref="T204:U204"/>
    <mergeCell ref="X204:Y204"/>
    <mergeCell ref="C201:J201"/>
    <mergeCell ref="K201:M201"/>
    <mergeCell ref="N201:P201"/>
    <mergeCell ref="Q201:S201"/>
    <mergeCell ref="T201:U201"/>
    <mergeCell ref="X201:Y201"/>
    <mergeCell ref="C202:J202"/>
    <mergeCell ref="K202:M202"/>
    <mergeCell ref="N202:P202"/>
    <mergeCell ref="Q202:S202"/>
    <mergeCell ref="T202:U202"/>
    <mergeCell ref="X202:Y202"/>
    <mergeCell ref="C199:J199"/>
    <mergeCell ref="K199:M199"/>
    <mergeCell ref="N199:P199"/>
    <mergeCell ref="Q199:S199"/>
    <mergeCell ref="T199:U199"/>
    <mergeCell ref="X199:Y199"/>
    <mergeCell ref="C200:J200"/>
    <mergeCell ref="K200:M200"/>
    <mergeCell ref="N200:P200"/>
    <mergeCell ref="Q200:S200"/>
    <mergeCell ref="T200:U200"/>
    <mergeCell ref="X200:Y200"/>
    <mergeCell ref="C197:J197"/>
    <mergeCell ref="K197:M197"/>
    <mergeCell ref="N197:P197"/>
    <mergeCell ref="Q197:S197"/>
    <mergeCell ref="T197:U197"/>
    <mergeCell ref="X197:Y197"/>
    <mergeCell ref="C198:J198"/>
    <mergeCell ref="K198:M198"/>
    <mergeCell ref="N198:P198"/>
    <mergeCell ref="Q198:S198"/>
    <mergeCell ref="T198:U198"/>
    <mergeCell ref="X198:Y198"/>
    <mergeCell ref="C195:J195"/>
    <mergeCell ref="K195:M195"/>
    <mergeCell ref="N195:P195"/>
    <mergeCell ref="Q195:S195"/>
    <mergeCell ref="T195:U195"/>
    <mergeCell ref="X195:Y195"/>
    <mergeCell ref="C196:J196"/>
    <mergeCell ref="K196:M196"/>
    <mergeCell ref="N196:P196"/>
    <mergeCell ref="Q196:S196"/>
    <mergeCell ref="T196:U196"/>
    <mergeCell ref="X196:Y196"/>
    <mergeCell ref="C193:J193"/>
    <mergeCell ref="K193:M193"/>
    <mergeCell ref="N193:P193"/>
    <mergeCell ref="Q193:S193"/>
    <mergeCell ref="T193:U193"/>
    <mergeCell ref="X193:Y193"/>
    <mergeCell ref="C194:J194"/>
    <mergeCell ref="K194:M194"/>
    <mergeCell ref="N194:P194"/>
    <mergeCell ref="Q194:S194"/>
    <mergeCell ref="T194:U194"/>
    <mergeCell ref="X194:Y194"/>
    <mergeCell ref="C191:J191"/>
    <mergeCell ref="K191:M191"/>
    <mergeCell ref="N191:P191"/>
    <mergeCell ref="Q191:S191"/>
    <mergeCell ref="T191:U191"/>
    <mergeCell ref="X191:Y191"/>
    <mergeCell ref="C192:J192"/>
    <mergeCell ref="K192:M192"/>
    <mergeCell ref="N192:P192"/>
    <mergeCell ref="Q192:S192"/>
    <mergeCell ref="T192:U192"/>
    <mergeCell ref="X192:Y192"/>
    <mergeCell ref="C189:J189"/>
    <mergeCell ref="K189:M189"/>
    <mergeCell ref="N189:P189"/>
    <mergeCell ref="Q189:S189"/>
    <mergeCell ref="T189:U189"/>
    <mergeCell ref="X189:Y189"/>
    <mergeCell ref="C190:J190"/>
    <mergeCell ref="K190:M190"/>
    <mergeCell ref="N190:P190"/>
    <mergeCell ref="Q190:S190"/>
    <mergeCell ref="T190:U190"/>
    <mergeCell ref="X190:Y190"/>
    <mergeCell ref="C187:J187"/>
    <mergeCell ref="K187:M187"/>
    <mergeCell ref="N187:P187"/>
    <mergeCell ref="Q187:S187"/>
    <mergeCell ref="T187:U187"/>
    <mergeCell ref="X187:Y187"/>
    <mergeCell ref="C188:J188"/>
    <mergeCell ref="K188:M188"/>
    <mergeCell ref="N188:P188"/>
    <mergeCell ref="Q188:S188"/>
    <mergeCell ref="T188:U188"/>
    <mergeCell ref="X188:Y188"/>
    <mergeCell ref="C185:J185"/>
    <mergeCell ref="K185:M185"/>
    <mergeCell ref="N185:P185"/>
    <mergeCell ref="Q185:S185"/>
    <mergeCell ref="T185:U185"/>
    <mergeCell ref="X185:Y185"/>
    <mergeCell ref="C186:J186"/>
    <mergeCell ref="K186:M186"/>
    <mergeCell ref="N186:P186"/>
    <mergeCell ref="Q186:S186"/>
    <mergeCell ref="T186:U186"/>
    <mergeCell ref="X186:Y186"/>
    <mergeCell ref="C183:J183"/>
    <mergeCell ref="K183:M183"/>
    <mergeCell ref="N183:P183"/>
    <mergeCell ref="Q183:S183"/>
    <mergeCell ref="T183:U183"/>
    <mergeCell ref="X183:Y183"/>
    <mergeCell ref="C184:J184"/>
    <mergeCell ref="K184:M184"/>
    <mergeCell ref="N184:P184"/>
    <mergeCell ref="Q184:S184"/>
    <mergeCell ref="T184:U184"/>
    <mergeCell ref="X184:Y184"/>
    <mergeCell ref="C181:J181"/>
    <mergeCell ref="K181:M181"/>
    <mergeCell ref="N181:P181"/>
    <mergeCell ref="Q181:S181"/>
    <mergeCell ref="T181:U181"/>
    <mergeCell ref="X181:Y181"/>
    <mergeCell ref="C182:J182"/>
    <mergeCell ref="K182:M182"/>
    <mergeCell ref="N182:P182"/>
    <mergeCell ref="Q182:S182"/>
    <mergeCell ref="T182:U182"/>
    <mergeCell ref="X182:Y182"/>
    <mergeCell ref="C179:J179"/>
    <mergeCell ref="K179:M179"/>
    <mergeCell ref="N179:P179"/>
    <mergeCell ref="Q179:S179"/>
    <mergeCell ref="T179:U179"/>
    <mergeCell ref="X179:Y179"/>
    <mergeCell ref="C180:J180"/>
    <mergeCell ref="K180:M180"/>
    <mergeCell ref="N180:P180"/>
    <mergeCell ref="Q180:S180"/>
    <mergeCell ref="T180:U180"/>
    <mergeCell ref="X180:Y180"/>
    <mergeCell ref="C177:J177"/>
    <mergeCell ref="K177:M177"/>
    <mergeCell ref="N177:P177"/>
    <mergeCell ref="Q177:S177"/>
    <mergeCell ref="T177:U177"/>
    <mergeCell ref="X177:Y177"/>
    <mergeCell ref="C178:J178"/>
    <mergeCell ref="K178:M178"/>
    <mergeCell ref="N178:P178"/>
    <mergeCell ref="Q178:S178"/>
    <mergeCell ref="T178:U178"/>
    <mergeCell ref="X178:Y178"/>
    <mergeCell ref="C175:J175"/>
    <mergeCell ref="K175:M175"/>
    <mergeCell ref="N175:P175"/>
    <mergeCell ref="Q175:S175"/>
    <mergeCell ref="T175:U175"/>
    <mergeCell ref="X175:Y175"/>
    <mergeCell ref="C176:J176"/>
    <mergeCell ref="K176:M176"/>
    <mergeCell ref="N176:P176"/>
    <mergeCell ref="Q176:S176"/>
    <mergeCell ref="T176:U176"/>
    <mergeCell ref="X176:Y176"/>
    <mergeCell ref="C173:J173"/>
    <mergeCell ref="K173:M173"/>
    <mergeCell ref="N173:P173"/>
    <mergeCell ref="Q173:S173"/>
    <mergeCell ref="T173:U173"/>
    <mergeCell ref="X173:Y173"/>
    <mergeCell ref="C174:J174"/>
    <mergeCell ref="K174:M174"/>
    <mergeCell ref="N174:P174"/>
    <mergeCell ref="Q174:S174"/>
    <mergeCell ref="T174:U174"/>
    <mergeCell ref="X174:Y174"/>
    <mergeCell ref="C171:J171"/>
    <mergeCell ref="K171:M171"/>
    <mergeCell ref="N171:P171"/>
    <mergeCell ref="Q171:S171"/>
    <mergeCell ref="T171:U171"/>
    <mergeCell ref="X171:Y171"/>
    <mergeCell ref="C172:J172"/>
    <mergeCell ref="K172:M172"/>
    <mergeCell ref="N172:P172"/>
    <mergeCell ref="Q172:S172"/>
    <mergeCell ref="T172:U172"/>
    <mergeCell ref="X172:Y172"/>
    <mergeCell ref="C169:J169"/>
    <mergeCell ref="K169:M169"/>
    <mergeCell ref="N169:P169"/>
    <mergeCell ref="Q169:S169"/>
    <mergeCell ref="T169:U169"/>
    <mergeCell ref="X169:Y169"/>
    <mergeCell ref="C170:J170"/>
    <mergeCell ref="K170:M170"/>
    <mergeCell ref="N170:P170"/>
    <mergeCell ref="Q170:S170"/>
    <mergeCell ref="T170:U170"/>
    <mergeCell ref="X170:Y170"/>
    <mergeCell ref="C167:J167"/>
    <mergeCell ref="K167:M167"/>
    <mergeCell ref="N167:P167"/>
    <mergeCell ref="Q167:S167"/>
    <mergeCell ref="T167:U167"/>
    <mergeCell ref="X167:Y167"/>
    <mergeCell ref="C168:J168"/>
    <mergeCell ref="K168:M168"/>
    <mergeCell ref="N168:P168"/>
    <mergeCell ref="Q168:S168"/>
    <mergeCell ref="T168:U168"/>
    <mergeCell ref="X168:Y168"/>
    <mergeCell ref="C165:J165"/>
    <mergeCell ref="K165:M165"/>
    <mergeCell ref="N165:P165"/>
    <mergeCell ref="Q165:S165"/>
    <mergeCell ref="T165:U165"/>
    <mergeCell ref="X165:Y165"/>
    <mergeCell ref="C166:J166"/>
    <mergeCell ref="K166:M166"/>
    <mergeCell ref="N166:P166"/>
    <mergeCell ref="Q166:S166"/>
    <mergeCell ref="T166:U166"/>
    <mergeCell ref="X166:Y166"/>
    <mergeCell ref="C163:J163"/>
    <mergeCell ref="K163:M163"/>
    <mergeCell ref="N163:P163"/>
    <mergeCell ref="Q163:S163"/>
    <mergeCell ref="T163:U163"/>
    <mergeCell ref="X163:Y163"/>
    <mergeCell ref="C164:J164"/>
    <mergeCell ref="K164:M164"/>
    <mergeCell ref="N164:P164"/>
    <mergeCell ref="Q164:S164"/>
    <mergeCell ref="T164:U164"/>
    <mergeCell ref="X164:Y164"/>
    <mergeCell ref="C161:J161"/>
    <mergeCell ref="K161:M161"/>
    <mergeCell ref="N161:P161"/>
    <mergeCell ref="Q161:S161"/>
    <mergeCell ref="T161:U161"/>
    <mergeCell ref="X161:Y161"/>
    <mergeCell ref="C162:J162"/>
    <mergeCell ref="K162:M162"/>
    <mergeCell ref="N162:P162"/>
    <mergeCell ref="Q162:S162"/>
    <mergeCell ref="T162:U162"/>
    <mergeCell ref="X162:Y162"/>
    <mergeCell ref="C159:J159"/>
    <mergeCell ref="K159:M159"/>
    <mergeCell ref="N159:P159"/>
    <mergeCell ref="Q159:S159"/>
    <mergeCell ref="T159:U159"/>
    <mergeCell ref="X159:Y159"/>
    <mergeCell ref="C160:J160"/>
    <mergeCell ref="K160:M160"/>
    <mergeCell ref="N160:P160"/>
    <mergeCell ref="Q160:S160"/>
    <mergeCell ref="T160:U160"/>
    <mergeCell ref="X160:Y160"/>
    <mergeCell ref="C157:J157"/>
    <mergeCell ref="K157:M157"/>
    <mergeCell ref="N157:P157"/>
    <mergeCell ref="Q157:S157"/>
    <mergeCell ref="T157:U157"/>
    <mergeCell ref="X157:Y157"/>
    <mergeCell ref="C158:J158"/>
    <mergeCell ref="K158:M158"/>
    <mergeCell ref="N158:P158"/>
    <mergeCell ref="Q158:S158"/>
    <mergeCell ref="T158:U158"/>
    <mergeCell ref="X158:Y158"/>
    <mergeCell ref="C155:J155"/>
    <mergeCell ref="K155:M155"/>
    <mergeCell ref="N155:P155"/>
    <mergeCell ref="Q155:S155"/>
    <mergeCell ref="T155:U155"/>
    <mergeCell ref="X155:Y155"/>
    <mergeCell ref="C156:J156"/>
    <mergeCell ref="K156:M156"/>
    <mergeCell ref="N156:P156"/>
    <mergeCell ref="Q156:S156"/>
    <mergeCell ref="T156:U156"/>
    <mergeCell ref="X156:Y156"/>
    <mergeCell ref="C153:J153"/>
    <mergeCell ref="K153:M153"/>
    <mergeCell ref="N153:P153"/>
    <mergeCell ref="Q153:S153"/>
    <mergeCell ref="T153:U153"/>
    <mergeCell ref="X153:Y153"/>
    <mergeCell ref="C154:J154"/>
    <mergeCell ref="K154:M154"/>
    <mergeCell ref="N154:P154"/>
    <mergeCell ref="Q154:S154"/>
    <mergeCell ref="T154:U154"/>
    <mergeCell ref="X154:Y154"/>
    <mergeCell ref="C151:J151"/>
    <mergeCell ref="K151:M151"/>
    <mergeCell ref="N151:P151"/>
    <mergeCell ref="Q151:S151"/>
    <mergeCell ref="T151:U151"/>
    <mergeCell ref="X151:Y151"/>
    <mergeCell ref="C152:J152"/>
    <mergeCell ref="K152:M152"/>
    <mergeCell ref="N152:P152"/>
    <mergeCell ref="Q152:S152"/>
    <mergeCell ref="T152:U152"/>
    <mergeCell ref="X152:Y152"/>
    <mergeCell ref="C149:J149"/>
    <mergeCell ref="K149:M149"/>
    <mergeCell ref="N149:P149"/>
    <mergeCell ref="Q149:S149"/>
    <mergeCell ref="T149:U149"/>
    <mergeCell ref="X149:Y149"/>
    <mergeCell ref="C150:J150"/>
    <mergeCell ref="K150:M150"/>
    <mergeCell ref="N150:P150"/>
    <mergeCell ref="Q150:S150"/>
    <mergeCell ref="T150:U150"/>
    <mergeCell ref="X150:Y150"/>
    <mergeCell ref="C147:J147"/>
    <mergeCell ref="K147:M147"/>
    <mergeCell ref="N147:P147"/>
    <mergeCell ref="Q147:S147"/>
    <mergeCell ref="T147:U147"/>
    <mergeCell ref="X147:Y147"/>
    <mergeCell ref="C148:J148"/>
    <mergeCell ref="K148:M148"/>
    <mergeCell ref="N148:P148"/>
    <mergeCell ref="Q148:S148"/>
    <mergeCell ref="T148:U148"/>
    <mergeCell ref="X148:Y148"/>
    <mergeCell ref="C145:J145"/>
    <mergeCell ref="K145:M145"/>
    <mergeCell ref="N145:P145"/>
    <mergeCell ref="Q145:S145"/>
    <mergeCell ref="T145:U145"/>
    <mergeCell ref="X145:Y145"/>
    <mergeCell ref="C146:J146"/>
    <mergeCell ref="K146:M146"/>
    <mergeCell ref="N146:P146"/>
    <mergeCell ref="Q146:S146"/>
    <mergeCell ref="T146:U146"/>
    <mergeCell ref="X146:Y146"/>
    <mergeCell ref="C143:J143"/>
    <mergeCell ref="K143:M143"/>
    <mergeCell ref="N143:P143"/>
    <mergeCell ref="Q143:S143"/>
    <mergeCell ref="T143:U143"/>
    <mergeCell ref="X143:Y143"/>
    <mergeCell ref="C144:J144"/>
    <mergeCell ref="K144:M144"/>
    <mergeCell ref="N144:P144"/>
    <mergeCell ref="Q144:S144"/>
    <mergeCell ref="T144:U144"/>
    <mergeCell ref="X144:Y144"/>
    <mergeCell ref="C141:J141"/>
    <mergeCell ref="K141:M141"/>
    <mergeCell ref="N141:P141"/>
    <mergeCell ref="Q141:S141"/>
    <mergeCell ref="T141:U141"/>
    <mergeCell ref="X141:Y141"/>
    <mergeCell ref="C142:J142"/>
    <mergeCell ref="K142:M142"/>
    <mergeCell ref="N142:P142"/>
    <mergeCell ref="Q142:S142"/>
    <mergeCell ref="T142:U142"/>
    <mergeCell ref="X142:Y142"/>
    <mergeCell ref="C139:J139"/>
    <mergeCell ref="K139:M139"/>
    <mergeCell ref="N139:P139"/>
    <mergeCell ref="Q139:S139"/>
    <mergeCell ref="T139:U139"/>
    <mergeCell ref="X139:Y139"/>
    <mergeCell ref="C140:J140"/>
    <mergeCell ref="K140:M140"/>
    <mergeCell ref="N140:P140"/>
    <mergeCell ref="Q140:S140"/>
    <mergeCell ref="T140:U140"/>
    <mergeCell ref="X140:Y140"/>
    <mergeCell ref="C136:J136"/>
    <mergeCell ref="K136:M136"/>
    <mergeCell ref="N136:P136"/>
    <mergeCell ref="Q136:S136"/>
    <mergeCell ref="T136:U136"/>
    <mergeCell ref="X136:Y136"/>
    <mergeCell ref="C137:J137"/>
    <mergeCell ref="K137:M137"/>
    <mergeCell ref="N137:P137"/>
    <mergeCell ref="Q137:S137"/>
    <mergeCell ref="T137:U137"/>
    <mergeCell ref="X137:Y137"/>
    <mergeCell ref="C138:U138"/>
    <mergeCell ref="C135:J135"/>
    <mergeCell ref="K135:M135"/>
    <mergeCell ref="N135:P135"/>
    <mergeCell ref="Q135:S135"/>
    <mergeCell ref="T135:U135"/>
    <mergeCell ref="X135:Y135"/>
    <mergeCell ref="T130:U130"/>
    <mergeCell ref="X130:Y130"/>
    <mergeCell ref="C132:J132"/>
    <mergeCell ref="K132:M132"/>
    <mergeCell ref="N132:P132"/>
    <mergeCell ref="Q132:S132"/>
    <mergeCell ref="T132:U132"/>
    <mergeCell ref="X132:Y132"/>
    <mergeCell ref="C133:J133"/>
    <mergeCell ref="K133:M133"/>
    <mergeCell ref="N133:P133"/>
    <mergeCell ref="Q133:S133"/>
    <mergeCell ref="T133:U133"/>
    <mergeCell ref="X133:Y133"/>
    <mergeCell ref="C131:AA131"/>
    <mergeCell ref="C80:J80"/>
    <mergeCell ref="K80:M80"/>
    <mergeCell ref="N80:P80"/>
    <mergeCell ref="Q80:S80"/>
    <mergeCell ref="T80:U80"/>
    <mergeCell ref="X80:Y80"/>
    <mergeCell ref="C81:J81"/>
    <mergeCell ref="K81:M81"/>
    <mergeCell ref="C134:J134"/>
    <mergeCell ref="K134:M134"/>
    <mergeCell ref="N134:P134"/>
    <mergeCell ref="Q134:S134"/>
    <mergeCell ref="T134:U134"/>
    <mergeCell ref="X134:Y134"/>
    <mergeCell ref="C129:J129"/>
    <mergeCell ref="K129:M129"/>
    <mergeCell ref="N129:P129"/>
    <mergeCell ref="Q129:S129"/>
    <mergeCell ref="T129:U129"/>
    <mergeCell ref="X129:Y129"/>
    <mergeCell ref="C130:J130"/>
    <mergeCell ref="K130:M130"/>
    <mergeCell ref="N130:P130"/>
    <mergeCell ref="Q130:S130"/>
    <mergeCell ref="C127:J127"/>
    <mergeCell ref="K127:M127"/>
    <mergeCell ref="N127:P127"/>
    <mergeCell ref="Q127:S127"/>
    <mergeCell ref="T127:U127"/>
    <mergeCell ref="X127:Y127"/>
    <mergeCell ref="C128:J128"/>
    <mergeCell ref="K128:M128"/>
    <mergeCell ref="N128:P128"/>
    <mergeCell ref="Q128:S128"/>
    <mergeCell ref="T128:U128"/>
    <mergeCell ref="X128:Y128"/>
    <mergeCell ref="C125:J125"/>
    <mergeCell ref="K125:M125"/>
    <mergeCell ref="N125:P125"/>
    <mergeCell ref="Q125:S125"/>
    <mergeCell ref="T125:U125"/>
    <mergeCell ref="X125:Y125"/>
    <mergeCell ref="C126:J126"/>
    <mergeCell ref="K126:M126"/>
    <mergeCell ref="N126:P126"/>
    <mergeCell ref="Q126:S126"/>
    <mergeCell ref="T126:U126"/>
    <mergeCell ref="X126:Y126"/>
    <mergeCell ref="C123:J123"/>
    <mergeCell ref="K123:M123"/>
    <mergeCell ref="N123:P123"/>
    <mergeCell ref="Q123:S123"/>
    <mergeCell ref="T123:U123"/>
    <mergeCell ref="X123:Y123"/>
    <mergeCell ref="C124:J124"/>
    <mergeCell ref="K124:M124"/>
    <mergeCell ref="N124:P124"/>
    <mergeCell ref="Q124:S124"/>
    <mergeCell ref="T124:U124"/>
    <mergeCell ref="X124:Y124"/>
    <mergeCell ref="C121:J121"/>
    <mergeCell ref="K121:M121"/>
    <mergeCell ref="N121:P121"/>
    <mergeCell ref="Q121:S121"/>
    <mergeCell ref="T121:U121"/>
    <mergeCell ref="X121:Y121"/>
    <mergeCell ref="C122:J122"/>
    <mergeCell ref="K122:M122"/>
    <mergeCell ref="N122:P122"/>
    <mergeCell ref="Q122:S122"/>
    <mergeCell ref="T122:U122"/>
    <mergeCell ref="X122:Y122"/>
    <mergeCell ref="C119:J119"/>
    <mergeCell ref="K119:M119"/>
    <mergeCell ref="N119:P119"/>
    <mergeCell ref="Q119:S119"/>
    <mergeCell ref="T119:U119"/>
    <mergeCell ref="X119:Y119"/>
    <mergeCell ref="C120:J120"/>
    <mergeCell ref="K120:M120"/>
    <mergeCell ref="N120:P120"/>
    <mergeCell ref="Q120:S120"/>
    <mergeCell ref="T120:U120"/>
    <mergeCell ref="X120:Y120"/>
    <mergeCell ref="C117:J117"/>
    <mergeCell ref="K117:M117"/>
    <mergeCell ref="N117:P117"/>
    <mergeCell ref="Q117:S117"/>
    <mergeCell ref="T117:U117"/>
    <mergeCell ref="X117:Y117"/>
    <mergeCell ref="C118:J118"/>
    <mergeCell ref="K118:M118"/>
    <mergeCell ref="N118:P118"/>
    <mergeCell ref="Q118:S118"/>
    <mergeCell ref="T118:U118"/>
    <mergeCell ref="X118:Y118"/>
    <mergeCell ref="C115:J115"/>
    <mergeCell ref="K115:M115"/>
    <mergeCell ref="N115:P115"/>
    <mergeCell ref="Q115:S115"/>
    <mergeCell ref="T115:U115"/>
    <mergeCell ref="X115:Y115"/>
    <mergeCell ref="C116:J116"/>
    <mergeCell ref="K116:M116"/>
    <mergeCell ref="N116:P116"/>
    <mergeCell ref="Q116:S116"/>
    <mergeCell ref="T116:U116"/>
    <mergeCell ref="X116:Y116"/>
    <mergeCell ref="C113:J113"/>
    <mergeCell ref="K113:M113"/>
    <mergeCell ref="N113:P113"/>
    <mergeCell ref="Q113:S113"/>
    <mergeCell ref="T113:U113"/>
    <mergeCell ref="X113:Y113"/>
    <mergeCell ref="C114:J114"/>
    <mergeCell ref="K114:M114"/>
    <mergeCell ref="N114:P114"/>
    <mergeCell ref="Q114:S114"/>
    <mergeCell ref="T114:U114"/>
    <mergeCell ref="X114:Y114"/>
    <mergeCell ref="C111:J111"/>
    <mergeCell ref="K111:M111"/>
    <mergeCell ref="N111:P111"/>
    <mergeCell ref="Q111:S111"/>
    <mergeCell ref="T111:U111"/>
    <mergeCell ref="X111:Y111"/>
    <mergeCell ref="C112:J112"/>
    <mergeCell ref="K112:M112"/>
    <mergeCell ref="N112:P112"/>
    <mergeCell ref="Q112:S112"/>
    <mergeCell ref="T112:U112"/>
    <mergeCell ref="X112:Y112"/>
    <mergeCell ref="C109:J109"/>
    <mergeCell ref="K109:M109"/>
    <mergeCell ref="N109:P109"/>
    <mergeCell ref="Q109:S109"/>
    <mergeCell ref="T109:U109"/>
    <mergeCell ref="X109:Y109"/>
    <mergeCell ref="C110:J110"/>
    <mergeCell ref="K110:M110"/>
    <mergeCell ref="N110:P110"/>
    <mergeCell ref="Q110:S110"/>
    <mergeCell ref="T110:U110"/>
    <mergeCell ref="X110:Y110"/>
    <mergeCell ref="C107:J107"/>
    <mergeCell ref="K107:M107"/>
    <mergeCell ref="N107:P107"/>
    <mergeCell ref="Q107:S107"/>
    <mergeCell ref="T107:U107"/>
    <mergeCell ref="X107:Y107"/>
    <mergeCell ref="C108:J108"/>
    <mergeCell ref="K108:M108"/>
    <mergeCell ref="N108:P108"/>
    <mergeCell ref="Q108:S108"/>
    <mergeCell ref="T108:U108"/>
    <mergeCell ref="X108:Y108"/>
    <mergeCell ref="C105:J105"/>
    <mergeCell ref="K105:M105"/>
    <mergeCell ref="N105:P105"/>
    <mergeCell ref="Q105:S105"/>
    <mergeCell ref="T105:U105"/>
    <mergeCell ref="X105:Y105"/>
    <mergeCell ref="C106:J106"/>
    <mergeCell ref="K106:M106"/>
    <mergeCell ref="N106:P106"/>
    <mergeCell ref="Q106:S106"/>
    <mergeCell ref="T106:U106"/>
    <mergeCell ref="X106:Y106"/>
    <mergeCell ref="C103:J103"/>
    <mergeCell ref="K103:M103"/>
    <mergeCell ref="N103:P103"/>
    <mergeCell ref="Q103:S103"/>
    <mergeCell ref="T103:U103"/>
    <mergeCell ref="X103:Y103"/>
    <mergeCell ref="C104:J104"/>
    <mergeCell ref="K104:M104"/>
    <mergeCell ref="N104:P104"/>
    <mergeCell ref="Q104:S104"/>
    <mergeCell ref="T104:U104"/>
    <mergeCell ref="X104:Y104"/>
    <mergeCell ref="C101:J101"/>
    <mergeCell ref="K101:M101"/>
    <mergeCell ref="N101:P101"/>
    <mergeCell ref="Q101:S101"/>
    <mergeCell ref="T101:U101"/>
    <mergeCell ref="X101:Y101"/>
    <mergeCell ref="C102:J102"/>
    <mergeCell ref="K102:M102"/>
    <mergeCell ref="N102:P102"/>
    <mergeCell ref="Q102:S102"/>
    <mergeCell ref="T102:U102"/>
    <mergeCell ref="X102:Y102"/>
    <mergeCell ref="C99:J99"/>
    <mergeCell ref="K99:M99"/>
    <mergeCell ref="N99:P99"/>
    <mergeCell ref="Q99:S99"/>
    <mergeCell ref="T99:U99"/>
    <mergeCell ref="X99:Y99"/>
    <mergeCell ref="C100:J100"/>
    <mergeCell ref="K100:M100"/>
    <mergeCell ref="N100:P100"/>
    <mergeCell ref="Q100:S100"/>
    <mergeCell ref="T100:U100"/>
    <mergeCell ref="X100:Y100"/>
    <mergeCell ref="C97:J97"/>
    <mergeCell ref="K97:M97"/>
    <mergeCell ref="N97:P97"/>
    <mergeCell ref="Q97:S97"/>
    <mergeCell ref="T97:U97"/>
    <mergeCell ref="X97:Y97"/>
    <mergeCell ref="C98:J98"/>
    <mergeCell ref="K98:M98"/>
    <mergeCell ref="N98:P98"/>
    <mergeCell ref="Q98:S98"/>
    <mergeCell ref="T98:U98"/>
    <mergeCell ref="X98:Y98"/>
    <mergeCell ref="C95:J95"/>
    <mergeCell ref="K95:M95"/>
    <mergeCell ref="N95:P95"/>
    <mergeCell ref="Q95:S95"/>
    <mergeCell ref="T95:U95"/>
    <mergeCell ref="X95:Y95"/>
    <mergeCell ref="C96:J96"/>
    <mergeCell ref="K96:M96"/>
    <mergeCell ref="N96:P96"/>
    <mergeCell ref="Q96:S96"/>
    <mergeCell ref="T96:U96"/>
    <mergeCell ref="X96:Y96"/>
    <mergeCell ref="C93:J93"/>
    <mergeCell ref="K93:M93"/>
    <mergeCell ref="N93:P93"/>
    <mergeCell ref="Q93:S93"/>
    <mergeCell ref="T93:U93"/>
    <mergeCell ref="X93:Y93"/>
    <mergeCell ref="C94:J94"/>
    <mergeCell ref="K94:M94"/>
    <mergeCell ref="N94:P94"/>
    <mergeCell ref="Q94:S94"/>
    <mergeCell ref="T94:U94"/>
    <mergeCell ref="X94:Y94"/>
    <mergeCell ref="C91:J91"/>
    <mergeCell ref="K91:M91"/>
    <mergeCell ref="N91:P91"/>
    <mergeCell ref="Q91:S91"/>
    <mergeCell ref="T91:U91"/>
    <mergeCell ref="X91:Y91"/>
    <mergeCell ref="C92:J92"/>
    <mergeCell ref="K92:M92"/>
    <mergeCell ref="N92:P92"/>
    <mergeCell ref="Q92:S92"/>
    <mergeCell ref="T92:U92"/>
    <mergeCell ref="X92:Y92"/>
    <mergeCell ref="C89:J89"/>
    <mergeCell ref="K89:M89"/>
    <mergeCell ref="N89:P89"/>
    <mergeCell ref="Q89:S89"/>
    <mergeCell ref="T89:U89"/>
    <mergeCell ref="X89:Y89"/>
    <mergeCell ref="C90:J90"/>
    <mergeCell ref="K90:M90"/>
    <mergeCell ref="N90:P90"/>
    <mergeCell ref="Q90:S90"/>
    <mergeCell ref="T90:U90"/>
    <mergeCell ref="X90:Y90"/>
    <mergeCell ref="C88:J88"/>
    <mergeCell ref="K88:M88"/>
    <mergeCell ref="N88:P88"/>
    <mergeCell ref="Q88:S88"/>
    <mergeCell ref="T88:U88"/>
    <mergeCell ref="X88:Y88"/>
    <mergeCell ref="C86:J86"/>
    <mergeCell ref="K86:M86"/>
    <mergeCell ref="N86:P86"/>
    <mergeCell ref="Q86:S86"/>
    <mergeCell ref="T86:U86"/>
    <mergeCell ref="X86:Y86"/>
    <mergeCell ref="C85:J85"/>
    <mergeCell ref="K85:M85"/>
    <mergeCell ref="N85:P85"/>
    <mergeCell ref="Q85:S85"/>
    <mergeCell ref="T85:U85"/>
    <mergeCell ref="X85:Y85"/>
    <mergeCell ref="C82:J82"/>
    <mergeCell ref="K82:M82"/>
    <mergeCell ref="N82:P82"/>
    <mergeCell ref="Q82:S82"/>
    <mergeCell ref="T82:U82"/>
    <mergeCell ref="X82:Y82"/>
    <mergeCell ref="T83:U83"/>
    <mergeCell ref="X83:Y83"/>
    <mergeCell ref="C84:J84"/>
    <mergeCell ref="K84:M84"/>
    <mergeCell ref="N84:P84"/>
    <mergeCell ref="Q84:S84"/>
    <mergeCell ref="T84:U84"/>
    <mergeCell ref="X84:Y84"/>
    <mergeCell ref="C87:J87"/>
    <mergeCell ref="K87:M87"/>
    <mergeCell ref="N87:P87"/>
    <mergeCell ref="Q87:S87"/>
    <mergeCell ref="T87:U87"/>
    <mergeCell ref="X87:Y87"/>
    <mergeCell ref="C83:J83"/>
    <mergeCell ref="K83:M83"/>
    <mergeCell ref="N83:P83"/>
    <mergeCell ref="Q83:S83"/>
    <mergeCell ref="N74:P74"/>
    <mergeCell ref="Q74:S74"/>
    <mergeCell ref="T74:U74"/>
    <mergeCell ref="X74:Y74"/>
    <mergeCell ref="C75:J75"/>
    <mergeCell ref="K75:M75"/>
    <mergeCell ref="N75:P75"/>
    <mergeCell ref="Q75:S75"/>
    <mergeCell ref="T75:U75"/>
    <mergeCell ref="X75:Y75"/>
    <mergeCell ref="C78:J78"/>
    <mergeCell ref="K78:M78"/>
    <mergeCell ref="N78:P78"/>
    <mergeCell ref="Q78:S78"/>
    <mergeCell ref="N81:P81"/>
    <mergeCell ref="Q81:S81"/>
    <mergeCell ref="T81:U81"/>
    <mergeCell ref="X81:Y81"/>
    <mergeCell ref="C76:J76"/>
    <mergeCell ref="K76:M76"/>
    <mergeCell ref="N76:P76"/>
    <mergeCell ref="Q76:S76"/>
    <mergeCell ref="T76:U76"/>
    <mergeCell ref="X76:Y76"/>
    <mergeCell ref="C77:J77"/>
    <mergeCell ref="K77:M77"/>
    <mergeCell ref="C79:J79"/>
    <mergeCell ref="K79:M79"/>
    <mergeCell ref="N79:P79"/>
    <mergeCell ref="Q79:S79"/>
    <mergeCell ref="T79:U79"/>
    <mergeCell ref="X79:Y79"/>
    <mergeCell ref="C72:J72"/>
    <mergeCell ref="K72:M72"/>
    <mergeCell ref="N72:P72"/>
    <mergeCell ref="Q72:S72"/>
    <mergeCell ref="T72:U72"/>
    <mergeCell ref="X72:Y72"/>
    <mergeCell ref="C73:J73"/>
    <mergeCell ref="K73:M73"/>
    <mergeCell ref="N73:P73"/>
    <mergeCell ref="Q73:S73"/>
    <mergeCell ref="T73:U73"/>
    <mergeCell ref="X73:Y73"/>
    <mergeCell ref="T78:U78"/>
    <mergeCell ref="X78:Y78"/>
    <mergeCell ref="C70:J70"/>
    <mergeCell ref="K70:M70"/>
    <mergeCell ref="N70:P70"/>
    <mergeCell ref="Q70:S70"/>
    <mergeCell ref="T70:U70"/>
    <mergeCell ref="X70:Y70"/>
    <mergeCell ref="C71:J71"/>
    <mergeCell ref="K71:M71"/>
    <mergeCell ref="N71:P71"/>
    <mergeCell ref="Q71:S71"/>
    <mergeCell ref="T71:U71"/>
    <mergeCell ref="X71:Y71"/>
    <mergeCell ref="N77:P77"/>
    <mergeCell ref="Q77:S77"/>
    <mergeCell ref="T77:U77"/>
    <mergeCell ref="X77:Y77"/>
    <mergeCell ref="C74:J74"/>
    <mergeCell ref="K74:M74"/>
    <mergeCell ref="C68:J68"/>
    <mergeCell ref="K68:M68"/>
    <mergeCell ref="N68:P68"/>
    <mergeCell ref="Q68:S68"/>
    <mergeCell ref="T68:U68"/>
    <mergeCell ref="X68:Y68"/>
    <mergeCell ref="C69:J69"/>
    <mergeCell ref="K69:M69"/>
    <mergeCell ref="N69:P69"/>
    <mergeCell ref="Q69:S69"/>
    <mergeCell ref="T69:U69"/>
    <mergeCell ref="X69:Y69"/>
    <mergeCell ref="C65:J65"/>
    <mergeCell ref="K65:M65"/>
    <mergeCell ref="N65:P65"/>
    <mergeCell ref="Q65:S65"/>
    <mergeCell ref="T65:U65"/>
    <mergeCell ref="X65:Y65"/>
    <mergeCell ref="C66:J66"/>
    <mergeCell ref="K66:M66"/>
    <mergeCell ref="N66:P66"/>
    <mergeCell ref="Q66:S66"/>
    <mergeCell ref="T66:U66"/>
    <mergeCell ref="X66:Y66"/>
    <mergeCell ref="C67:U67"/>
    <mergeCell ref="C63:J63"/>
    <mergeCell ref="K63:M63"/>
    <mergeCell ref="N63:P63"/>
    <mergeCell ref="Q63:S63"/>
    <mergeCell ref="T63:U63"/>
    <mergeCell ref="X63:Y63"/>
    <mergeCell ref="C61:J61"/>
    <mergeCell ref="K61:M61"/>
    <mergeCell ref="N61:P61"/>
    <mergeCell ref="Q61:S61"/>
    <mergeCell ref="T61:U61"/>
    <mergeCell ref="X61:Y61"/>
    <mergeCell ref="C62:J62"/>
    <mergeCell ref="K62:M62"/>
    <mergeCell ref="N62:P62"/>
    <mergeCell ref="Q62:S62"/>
    <mergeCell ref="T62:U62"/>
    <mergeCell ref="X62:Y62"/>
    <mergeCell ref="C59:J59"/>
    <mergeCell ref="K59:M59"/>
    <mergeCell ref="N59:P59"/>
    <mergeCell ref="Q59:S59"/>
    <mergeCell ref="T59:U59"/>
    <mergeCell ref="X59:Y59"/>
    <mergeCell ref="C60:J60"/>
    <mergeCell ref="K60:M60"/>
    <mergeCell ref="N60:P60"/>
    <mergeCell ref="Q60:S60"/>
    <mergeCell ref="T60:U60"/>
    <mergeCell ref="X60:Y60"/>
    <mergeCell ref="C57:J57"/>
    <mergeCell ref="K57:M57"/>
    <mergeCell ref="N57:P57"/>
    <mergeCell ref="Q57:S57"/>
    <mergeCell ref="T57:U57"/>
    <mergeCell ref="X57:Y57"/>
    <mergeCell ref="C58:J58"/>
    <mergeCell ref="K58:M58"/>
    <mergeCell ref="N58:P58"/>
    <mergeCell ref="Q58:S58"/>
    <mergeCell ref="T58:U58"/>
    <mergeCell ref="X58:Y58"/>
    <mergeCell ref="C55:J55"/>
    <mergeCell ref="K55:M55"/>
    <mergeCell ref="N55:P55"/>
    <mergeCell ref="Q55:S55"/>
    <mergeCell ref="T55:U55"/>
    <mergeCell ref="X55:Y55"/>
    <mergeCell ref="C56:J56"/>
    <mergeCell ref="K56:M56"/>
    <mergeCell ref="N56:P56"/>
    <mergeCell ref="Q56:S56"/>
    <mergeCell ref="T56:U56"/>
    <mergeCell ref="X56:Y56"/>
    <mergeCell ref="C53:J53"/>
    <mergeCell ref="K53:M53"/>
    <mergeCell ref="N53:P53"/>
    <mergeCell ref="Q53:S53"/>
    <mergeCell ref="T53:U53"/>
    <mergeCell ref="X53:Y53"/>
    <mergeCell ref="C54:J54"/>
    <mergeCell ref="K54:M54"/>
    <mergeCell ref="N54:P54"/>
    <mergeCell ref="Q54:S54"/>
    <mergeCell ref="T54:U54"/>
    <mergeCell ref="X54:Y54"/>
    <mergeCell ref="C51:J51"/>
    <mergeCell ref="K51:M51"/>
    <mergeCell ref="N51:P51"/>
    <mergeCell ref="Q51:S51"/>
    <mergeCell ref="T51:U51"/>
    <mergeCell ref="X51:Y51"/>
    <mergeCell ref="C52:J52"/>
    <mergeCell ref="K52:M52"/>
    <mergeCell ref="N52:P52"/>
    <mergeCell ref="Q52:S52"/>
    <mergeCell ref="T52:U52"/>
    <mergeCell ref="X52:Y52"/>
    <mergeCell ref="C49:J49"/>
    <mergeCell ref="K49:M49"/>
    <mergeCell ref="N49:P49"/>
    <mergeCell ref="Q49:S49"/>
    <mergeCell ref="T49:U49"/>
    <mergeCell ref="X49:Y49"/>
    <mergeCell ref="C50:J50"/>
    <mergeCell ref="K50:M50"/>
    <mergeCell ref="N50:P50"/>
    <mergeCell ref="Q50:S50"/>
    <mergeCell ref="T50:U50"/>
    <mergeCell ref="X50:Y50"/>
    <mergeCell ref="C47:J47"/>
    <mergeCell ref="K47:M47"/>
    <mergeCell ref="N47:P47"/>
    <mergeCell ref="Q47:S47"/>
    <mergeCell ref="T47:U47"/>
    <mergeCell ref="X47:Y47"/>
    <mergeCell ref="C48:J48"/>
    <mergeCell ref="K48:M48"/>
    <mergeCell ref="N48:P48"/>
    <mergeCell ref="Q48:S48"/>
    <mergeCell ref="T48:U48"/>
    <mergeCell ref="X48:Y48"/>
    <mergeCell ref="C45:J45"/>
    <mergeCell ref="K45:M45"/>
    <mergeCell ref="N45:P45"/>
    <mergeCell ref="Q45:S45"/>
    <mergeCell ref="T45:U45"/>
    <mergeCell ref="X45:Y45"/>
    <mergeCell ref="C46:J46"/>
    <mergeCell ref="K46:M46"/>
    <mergeCell ref="N46:P46"/>
    <mergeCell ref="Q46:S46"/>
    <mergeCell ref="T46:U46"/>
    <mergeCell ref="X46:Y46"/>
    <mergeCell ref="C43:J43"/>
    <mergeCell ref="K43:M43"/>
    <mergeCell ref="N43:P43"/>
    <mergeCell ref="Q43:S43"/>
    <mergeCell ref="T43:U43"/>
    <mergeCell ref="X43:Y43"/>
    <mergeCell ref="C44:J44"/>
    <mergeCell ref="K44:M44"/>
    <mergeCell ref="N44:P44"/>
    <mergeCell ref="Q44:S44"/>
    <mergeCell ref="T44:U44"/>
    <mergeCell ref="X44:Y44"/>
    <mergeCell ref="C41:J41"/>
    <mergeCell ref="K41:M41"/>
    <mergeCell ref="N41:P41"/>
    <mergeCell ref="Q41:S41"/>
    <mergeCell ref="T41:U41"/>
    <mergeCell ref="X41:Y41"/>
    <mergeCell ref="C42:J42"/>
    <mergeCell ref="K42:M42"/>
    <mergeCell ref="N42:P42"/>
    <mergeCell ref="Q42:S42"/>
    <mergeCell ref="T42:U42"/>
    <mergeCell ref="X42:Y42"/>
    <mergeCell ref="C39:J39"/>
    <mergeCell ref="K39:M39"/>
    <mergeCell ref="N39:P39"/>
    <mergeCell ref="Q39:S39"/>
    <mergeCell ref="T39:U39"/>
    <mergeCell ref="X39:Y39"/>
    <mergeCell ref="C40:J40"/>
    <mergeCell ref="K40:M40"/>
    <mergeCell ref="N40:P40"/>
    <mergeCell ref="Q40:S40"/>
    <mergeCell ref="T40:U40"/>
    <mergeCell ref="X40:Y40"/>
    <mergeCell ref="C37:J37"/>
    <mergeCell ref="K37:M37"/>
    <mergeCell ref="N37:P37"/>
    <mergeCell ref="Q37:S37"/>
    <mergeCell ref="T37:U37"/>
    <mergeCell ref="X37:Y37"/>
    <mergeCell ref="C38:J38"/>
    <mergeCell ref="K38:M38"/>
    <mergeCell ref="N38:P38"/>
    <mergeCell ref="Q38:S38"/>
    <mergeCell ref="T38:U38"/>
    <mergeCell ref="X38:Y38"/>
    <mergeCell ref="C35:J35"/>
    <mergeCell ref="K35:M35"/>
    <mergeCell ref="N35:P35"/>
    <mergeCell ref="Q35:S35"/>
    <mergeCell ref="T35:U35"/>
    <mergeCell ref="X35:Y35"/>
    <mergeCell ref="C36:J36"/>
    <mergeCell ref="K36:M36"/>
    <mergeCell ref="N36:P36"/>
    <mergeCell ref="Q36:S36"/>
    <mergeCell ref="T36:U36"/>
    <mergeCell ref="X36:Y36"/>
    <mergeCell ref="C33:J33"/>
    <mergeCell ref="K33:M33"/>
    <mergeCell ref="N33:P33"/>
    <mergeCell ref="Q33:S33"/>
    <mergeCell ref="T33:U33"/>
    <mergeCell ref="X33:Y33"/>
    <mergeCell ref="C34:J34"/>
    <mergeCell ref="K34:M34"/>
    <mergeCell ref="N34:P34"/>
    <mergeCell ref="Q34:S34"/>
    <mergeCell ref="T34:U34"/>
    <mergeCell ref="X34:Y34"/>
    <mergeCell ref="C29:J29"/>
    <mergeCell ref="K29:M29"/>
    <mergeCell ref="N29:P29"/>
    <mergeCell ref="Q29:S29"/>
    <mergeCell ref="T29:U29"/>
    <mergeCell ref="X29:Y29"/>
    <mergeCell ref="C32:J32"/>
    <mergeCell ref="K32:M32"/>
    <mergeCell ref="N32:P32"/>
    <mergeCell ref="Q32:S32"/>
    <mergeCell ref="T32:U32"/>
    <mergeCell ref="X32:Y32"/>
    <mergeCell ref="C30:J30"/>
    <mergeCell ref="K30:M30"/>
    <mergeCell ref="N30:P30"/>
    <mergeCell ref="Q30:S30"/>
    <mergeCell ref="T30:U30"/>
    <mergeCell ref="X30:Y30"/>
    <mergeCell ref="C31:J31"/>
    <mergeCell ref="K31:M31"/>
    <mergeCell ref="N31:P31"/>
    <mergeCell ref="Q31:S31"/>
    <mergeCell ref="T31:U31"/>
    <mergeCell ref="X31:Y31"/>
    <mergeCell ref="C27:J27"/>
    <mergeCell ref="K27:M27"/>
    <mergeCell ref="N27:P27"/>
    <mergeCell ref="Q27:S27"/>
    <mergeCell ref="T27:U27"/>
    <mergeCell ref="X27:Y27"/>
    <mergeCell ref="C28:J28"/>
    <mergeCell ref="K28:M28"/>
    <mergeCell ref="N28:P28"/>
    <mergeCell ref="Q28:S28"/>
    <mergeCell ref="T28:U28"/>
    <mergeCell ref="X28:Y28"/>
    <mergeCell ref="C25:J25"/>
    <mergeCell ref="K25:M25"/>
    <mergeCell ref="N25:P25"/>
    <mergeCell ref="Q25:S25"/>
    <mergeCell ref="T25:U25"/>
    <mergeCell ref="X25:Y25"/>
    <mergeCell ref="C26:J26"/>
    <mergeCell ref="K26:M26"/>
    <mergeCell ref="N26:P26"/>
    <mergeCell ref="Q26:S26"/>
    <mergeCell ref="T26:U26"/>
    <mergeCell ref="X26:Y26"/>
    <mergeCell ref="C23:J23"/>
    <mergeCell ref="K23:M23"/>
    <mergeCell ref="N23:P23"/>
    <mergeCell ref="Q23:S23"/>
    <mergeCell ref="T23:U23"/>
    <mergeCell ref="X23:Y23"/>
    <mergeCell ref="C24:J24"/>
    <mergeCell ref="K24:M24"/>
    <mergeCell ref="N24:P24"/>
    <mergeCell ref="Q24:S24"/>
    <mergeCell ref="T24:U24"/>
    <mergeCell ref="X24:Y24"/>
    <mergeCell ref="C21:J21"/>
    <mergeCell ref="K21:M21"/>
    <mergeCell ref="N21:P21"/>
    <mergeCell ref="Q21:S21"/>
    <mergeCell ref="T21:U21"/>
    <mergeCell ref="X21:Y21"/>
    <mergeCell ref="C22:J22"/>
    <mergeCell ref="K22:M22"/>
    <mergeCell ref="N22:P22"/>
    <mergeCell ref="Q22:S22"/>
    <mergeCell ref="T22:U22"/>
    <mergeCell ref="X22:Y22"/>
    <mergeCell ref="C19:J19"/>
    <mergeCell ref="K19:M19"/>
    <mergeCell ref="N19:P19"/>
    <mergeCell ref="Q19:S19"/>
    <mergeCell ref="T19:U19"/>
    <mergeCell ref="X19:Y19"/>
    <mergeCell ref="C20:J20"/>
    <mergeCell ref="K20:M20"/>
    <mergeCell ref="N20:P20"/>
    <mergeCell ref="Q20:S20"/>
    <mergeCell ref="T20:U20"/>
    <mergeCell ref="X20:Y20"/>
    <mergeCell ref="C17:J17"/>
    <mergeCell ref="K17:M17"/>
    <mergeCell ref="N17:P17"/>
    <mergeCell ref="Q17:S17"/>
    <mergeCell ref="T17:U17"/>
    <mergeCell ref="X17:Y17"/>
    <mergeCell ref="C18:J18"/>
    <mergeCell ref="K18:M18"/>
    <mergeCell ref="N18:P18"/>
    <mergeCell ref="Q18:S18"/>
    <mergeCell ref="T18:U18"/>
    <mergeCell ref="X18:Y18"/>
    <mergeCell ref="C16:J16"/>
    <mergeCell ref="K16:M16"/>
    <mergeCell ref="N16:P16"/>
    <mergeCell ref="Q16:S16"/>
    <mergeCell ref="T16:U16"/>
    <mergeCell ref="X16:Y16"/>
    <mergeCell ref="C13:J13"/>
    <mergeCell ref="K13:M13"/>
    <mergeCell ref="N13:P13"/>
    <mergeCell ref="Q13:S13"/>
    <mergeCell ref="T13:U13"/>
    <mergeCell ref="X13:Y13"/>
    <mergeCell ref="C14:J14"/>
    <mergeCell ref="K14:M14"/>
    <mergeCell ref="N14:P14"/>
    <mergeCell ref="Q14:S14"/>
    <mergeCell ref="T14:U14"/>
    <mergeCell ref="X14:Y14"/>
    <mergeCell ref="C15:J15"/>
    <mergeCell ref="K15:M15"/>
    <mergeCell ref="N15:P15"/>
    <mergeCell ref="Q15:S15"/>
    <mergeCell ref="T15:U15"/>
    <mergeCell ref="X15:Y15"/>
    <mergeCell ref="X11:Y11"/>
    <mergeCell ref="T11:U11"/>
    <mergeCell ref="Q11:S11"/>
    <mergeCell ref="N11:P11"/>
    <mergeCell ref="K11:M11"/>
    <mergeCell ref="C11:J11"/>
    <mergeCell ref="C10:J10"/>
    <mergeCell ref="K10:M10"/>
    <mergeCell ref="N10:P10"/>
    <mergeCell ref="Q10:S10"/>
    <mergeCell ref="T10:U10"/>
    <mergeCell ref="X10:Y10"/>
    <mergeCell ref="C12:J12"/>
    <mergeCell ref="Q3:S4"/>
    <mergeCell ref="T3:U4"/>
    <mergeCell ref="W3:W4"/>
    <mergeCell ref="X3:Y4"/>
    <mergeCell ref="AA3:AA4"/>
    <mergeCell ref="X7:Y7"/>
    <mergeCell ref="C8:J8"/>
    <mergeCell ref="K8:M8"/>
    <mergeCell ref="N8:P8"/>
    <mergeCell ref="Q8:S8"/>
    <mergeCell ref="T8:U8"/>
    <mergeCell ref="X8:Y8"/>
    <mergeCell ref="C9:J9"/>
    <mergeCell ref="K9:M9"/>
    <mergeCell ref="N9:P9"/>
    <mergeCell ref="Q9:S9"/>
    <mergeCell ref="T9:U9"/>
    <mergeCell ref="X9:Y9"/>
    <mergeCell ref="AB3:AB4"/>
    <mergeCell ref="AC3:AC4"/>
    <mergeCell ref="AD3:AD4"/>
    <mergeCell ref="AE3:AE4"/>
    <mergeCell ref="C6:U6"/>
    <mergeCell ref="K12:M12"/>
    <mergeCell ref="N12:P12"/>
    <mergeCell ref="Q12:S12"/>
    <mergeCell ref="T12:U12"/>
    <mergeCell ref="X12:Y12"/>
    <mergeCell ref="B281:AF281"/>
    <mergeCell ref="B2:B4"/>
    <mergeCell ref="C2:J4"/>
    <mergeCell ref="K2:M4"/>
    <mergeCell ref="N2:U2"/>
    <mergeCell ref="V2:V4"/>
    <mergeCell ref="W2:Y2"/>
    <mergeCell ref="C5:J5"/>
    <mergeCell ref="K5:M5"/>
    <mergeCell ref="N5:P5"/>
    <mergeCell ref="Q5:S5"/>
    <mergeCell ref="T5:U5"/>
    <mergeCell ref="X5:Y5"/>
    <mergeCell ref="C7:J7"/>
    <mergeCell ref="K7:M7"/>
    <mergeCell ref="N7:P7"/>
    <mergeCell ref="Q7:S7"/>
    <mergeCell ref="T7:U7"/>
    <mergeCell ref="Z2:Z4"/>
    <mergeCell ref="AA2:AE2"/>
    <mergeCell ref="AF2:AF4"/>
    <mergeCell ref="N3:P4"/>
  </mergeCells>
  <phoneticPr fontId="11" type="noConversion"/>
  <pageMargins left="0.75" right="1" top="0.75" bottom="1" header="0.5" footer="0.5"/>
  <pageSetup paperSize="9" scale="82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Luda</cp:lastModifiedBy>
  <cp:lastPrinted>2021-02-18T16:30:45Z</cp:lastPrinted>
  <dcterms:modified xsi:type="dcterms:W3CDTF">2021-03-03T13:44:21Z</dcterms:modified>
</cp:coreProperties>
</file>