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Лист1!$K$1:$K$358</definedName>
    <definedName name="_xlnm.Print_Titles" localSheetId="0">Лист1!$9:$10</definedName>
    <definedName name="_xlnm.Print_Area" localSheetId="0">Лист1!$A$1:$J$271</definedName>
  </definedNames>
  <calcPr calcId="125725"/>
</workbook>
</file>

<file path=xl/calcChain.xml><?xml version="1.0" encoding="utf-8"?>
<calcChain xmlns="http://schemas.openxmlformats.org/spreadsheetml/2006/main">
  <c r="I85" i="1"/>
  <c r="I76" l="1"/>
  <c r="I178"/>
  <c r="I156"/>
  <c r="I251"/>
  <c r="I218" l="1"/>
  <c r="I72"/>
  <c r="I112"/>
  <c r="I136"/>
  <c r="I237"/>
  <c r="I234"/>
  <c r="I230"/>
  <c r="I215"/>
  <c r="I227"/>
  <c r="I224"/>
  <c r="I207" l="1"/>
  <c r="I204"/>
  <c r="I167"/>
  <c r="I30"/>
  <c r="I202" l="1"/>
  <c r="I66" l="1"/>
  <c r="I58"/>
  <c r="I131"/>
  <c r="I116" l="1"/>
  <c r="I120"/>
  <c r="I94"/>
  <c r="I110" l="1"/>
  <c r="I47" l="1"/>
  <c r="I41" l="1"/>
  <c r="I19" l="1"/>
  <c r="I34"/>
  <c r="I263"/>
  <c r="I261" s="1"/>
  <c r="I260" s="1"/>
  <c r="I257"/>
  <c r="I255" s="1"/>
  <c r="I254" s="1"/>
  <c r="I245"/>
  <c r="I241"/>
  <c r="I221"/>
  <c r="I188"/>
  <c r="I170"/>
  <c r="I153"/>
  <c r="I150"/>
  <c r="I145"/>
  <c r="I142"/>
  <c r="I128"/>
  <c r="I126" s="1"/>
  <c r="I109"/>
  <c r="I106"/>
  <c r="I104" s="1"/>
  <c r="I103" s="1"/>
  <c r="I100"/>
  <c r="I97"/>
  <c r="I91"/>
  <c r="I82"/>
  <c r="I80" s="1"/>
  <c r="I69"/>
  <c r="I45" s="1"/>
  <c r="I38"/>
  <c r="I22"/>
  <c r="I14"/>
  <c r="I12" l="1"/>
  <c r="I11" s="1"/>
  <c r="I213"/>
  <c r="I212" s="1"/>
  <c r="I140"/>
  <c r="I139" s="1"/>
  <c r="I125"/>
  <c r="I89"/>
  <c r="I88" s="1"/>
  <c r="I44"/>
  <c r="I79"/>
  <c r="I201"/>
  <c r="I266" l="1"/>
</calcChain>
</file>

<file path=xl/sharedStrings.xml><?xml version="1.0" encoding="utf-8"?>
<sst xmlns="http://schemas.openxmlformats.org/spreadsheetml/2006/main" count="338" uniqueCount="277">
  <si>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</si>
  <si>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</si>
  <si>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</si>
  <si>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</si>
  <si>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</si>
  <si>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</si>
  <si>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</si>
  <si>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</si>
  <si>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</si>
  <si>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</si>
  <si>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</si>
  <si>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</si>
  <si>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</si>
  <si>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</si>
  <si>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</si>
  <si>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</si>
  <si>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</si>
  <si>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</si>
  <si>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</si>
  <si>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</si>
  <si>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</si>
  <si>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</si>
  <si>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</si>
  <si>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</si>
  <si>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</si>
  <si>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</si>
  <si>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</si>
  <si>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</si>
  <si>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</si>
  <si>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</si>
  <si>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</si>
  <si>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</si>
  <si>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</si>
  <si>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</si>
  <si>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</si>
  <si>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</si>
  <si>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</si>
  <si>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</si>
  <si>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</si>
  <si>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</si>
  <si>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</si>
  <si>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</si>
  <si>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</si>
  <si>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</si>
  <si>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</si>
  <si>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</si>
  <si>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</si>
  <si>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</si>
  <si>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</si>
  <si>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</si>
  <si>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</si>
  <si>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</si>
  <si>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</si>
  <si>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</si>
  <si>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</si>
  <si>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</si>
  <si>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</si>
  <si>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</si>
  <si>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</si>
  <si>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</si>
  <si>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</si>
  <si>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</si>
  <si>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</si>
  <si>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</si>
  <si>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</si>
  <si>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</si>
  <si>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</si>
  <si>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</si>
  <si>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</si>
  <si>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</si>
  <si>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</si>
  <si>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</si>
  <si>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</si>
  <si>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</si>
  <si>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</si>
  <si>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</si>
  <si>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</si>
  <si>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</si>
  <si>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</si>
  <si>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</si>
  <si>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</si>
  <si>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</si>
  <si>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</si>
  <si>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</si>
  <si>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</si>
  <si>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</si>
  <si>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</si>
  <si>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</si>
  <si>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</si>
  <si>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</si>
  <si>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</si>
  <si>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</si>
  <si>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</si>
  <si>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</si>
  <si>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</si>
  <si>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</si>
  <si>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</si>
  <si>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</si>
  <si>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</si>
  <si>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</si>
  <si>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</si>
  <si>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</si>
  <si>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</si>
  <si>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</si>
  <si>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</si>
  <si>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</si>
  <si>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</si>
  <si>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</si>
  <si>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</si>
  <si>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</si>
  <si>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</si>
  <si>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</si>
  <si>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</si>
  <si>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</si>
  <si>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</si>
  <si>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</si>
  <si>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</si>
  <si>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</si>
  <si>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</si>
  <si>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</si>
  <si>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</si>
  <si>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</si>
  <si>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</si>
  <si>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</si>
  <si>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</si>
  <si>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</si>
  <si>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</si>
  <si>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</si>
  <si>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</si>
  <si>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</si>
  <si>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</si>
  <si>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</si>
  <si>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</si>
  <si>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</si>
  <si>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</si>
  <si>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</si>
  <si>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</si>
  <si>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</si>
  <si>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</si>
  <si>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</si>
  <si>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</si>
  <si>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</si>
  <si>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</si>
  <si>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</si>
  <si>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</si>
  <si>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</si>
  <si>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</si>
  <si>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</si>
  <si>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</si>
  <si>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</si>
  <si>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</si>
  <si>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</si>
  <si>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</si>
  <si>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</si>
  <si>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</si>
  <si>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</si>
  <si>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</si>
  <si>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</si>
  <si>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</si>
  <si>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</si>
  <si>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</si>
  <si>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</si>
  <si>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</si>
  <si>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</si>
  <si>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</si>
  <si>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</si>
  <si>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</si>
  <si>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</si>
  <si>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</si>
  <si>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</si>
  <si>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</si>
  <si>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</si>
  <si>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</si>
  <si>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</si>
  <si>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</si>
  <si>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</si>
  <si>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</si>
  <si>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</si>
  <si>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</si>
  <si>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</si>
  <si>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</si>
  <si>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</si>
  <si>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</si>
  <si>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</si>
  <si>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</si>
  <si>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</si>
  <si>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</si>
  <si>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</si>
  <si>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</si>
  <si>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</si>
  <si>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</si>
  <si>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</si>
  <si>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</si>
  <si>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</si>
  <si>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</si>
  <si>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</si>
  <si>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</si>
  <si>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</si>
  <si>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</si>
  <si>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</si>
  <si>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</si>
  <si>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</si>
  <si>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</si>
  <si>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</si>
  <si>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</si>
  <si>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</si>
  <si>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</si>
  <si>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</si>
  <si>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</si>
  <si>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</si>
  <si>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</si>
  <si>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</si>
  <si>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</si>
  <si>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</si>
  <si>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</si>
  <si>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</si>
  <si>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</si>
  <si>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</si>
  <si>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</si>
  <si>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</si>
  <si>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</si>
  <si>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</si>
  <si>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</si>
  <si>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</si>
  <si>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</si>
  <si>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</si>
  <si>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</si>
  <si>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</si>
  <si>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</si>
  <si>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</si>
  <si>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</si>
  <si>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</si>
  <si>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</si>
  <si>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</si>
  <si>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</si>
  <si>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</si>
  <si>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</si>
  <si>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</si>
  <si>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</si>
  <si>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</si>
  <si>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</si>
  <si>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</si>
  <si>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</si>
  <si>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</si>
  <si>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</si>
  <si>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</si>
  <si>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</si>
  <si>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</si>
  <si>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</si>
  <si>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</si>
  <si>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</si>
  <si>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</si>
  <si>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</si>
  <si>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</si>
  <si>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</si>
  <si>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</si>
  <si>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</si>
  <si>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</si>
  <si>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</si>
  <si>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</si>
  <si>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</si>
  <si>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</si>
  <si>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</si>
  <si>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</si>
  <si>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</si>
  <si>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</si>
  <si>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</si>
  <si>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</si>
  <si>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Додаток 6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</si>
  <si>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</si>
  <si>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</si>
  <si>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</si>
  <si>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</si>
  <si>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селещних територій)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</si>
  <si>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селещних територій)</t>
    </r>
  </si>
  <si>
    <t xml:space="preserve">                       № </t>
  </si>
  <si>
    <t>ЗДО №5 - придбання промислової пральної машини (депутат Жупанюк А.Ю.)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</si>
</sst>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7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3" borderId="0" xfId="0" applyFont="1" applyFill="1" applyBorder="1" applyAlignment="1">
      <alignment horizontal="left"/>
    </xf>
    <xf numFmtId="3" fontId="1" fillId="3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3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3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wrapText="1"/>
    </xf>
    <xf numFmtId="0" fontId="13" fillId="4" borderId="2" xfId="0" applyFont="1" applyFill="1" applyBorder="1"/>
    <xf numFmtId="0" fontId="13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7" xfId="0" applyFont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4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right"/>
    </xf>
    <xf numFmtId="3" fontId="18" fillId="3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0" fontId="11" fillId="0" borderId="7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wrapText="1"/>
    </xf>
    <xf numFmtId="0" fontId="11" fillId="0" borderId="9" xfId="0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3" borderId="0" xfId="0" applyFont="1" applyFill="1" applyBorder="1"/>
    <xf numFmtId="0" fontId="1" fillId="3" borderId="0" xfId="0" applyFont="1" applyFill="1" applyBorder="1" applyAlignment="1">
      <alignment horizontal="right"/>
    </xf>
    <xf numFmtId="0" fontId="19" fillId="3" borderId="0" xfId="0" applyFont="1" applyFill="1" applyBorder="1"/>
    <xf numFmtId="0" fontId="19" fillId="3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wrapText="1"/>
    </xf>
    <xf numFmtId="0" fontId="11" fillId="0" borderId="0" xfId="0" applyFont="1"/>
    <xf numFmtId="0" fontId="11" fillId="0" borderId="8" xfId="0" applyFont="1" applyBorder="1" applyAlignment="1">
      <alignment horizontal="left" wrapText="1"/>
    </xf>
    <xf numFmtId="49" fontId="6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5" borderId="0" xfId="0" applyFont="1" applyFill="1" applyBorder="1" applyAlignment="1">
      <alignment horizontal="left" wrapText="1"/>
    </xf>
    <xf numFmtId="3" fontId="8" fillId="0" borderId="7" xfId="0" applyNumberFormat="1" applyFont="1" applyBorder="1"/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4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3" borderId="2" xfId="0" applyFont="1" applyFill="1" applyBorder="1"/>
    <xf numFmtId="0" fontId="11" fillId="0" borderId="4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5" xfId="0" applyFont="1" applyBorder="1"/>
    <xf numFmtId="0" fontId="11" fillId="0" borderId="2" xfId="0" applyFont="1" applyBorder="1" applyAlignment="1">
      <alignment horizontal="justify"/>
    </xf>
    <xf numFmtId="0" fontId="11" fillId="0" borderId="4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3" borderId="0" xfId="0" applyFont="1" applyFill="1" applyBorder="1"/>
    <xf numFmtId="3" fontId="11" fillId="3" borderId="0" xfId="0" applyNumberFormat="1" applyFont="1" applyFill="1" applyBorder="1"/>
    <xf numFmtId="0" fontId="18" fillId="3" borderId="0" xfId="0" applyFont="1" applyFill="1" applyBorder="1" applyAlignment="1">
      <alignment horizontal="right"/>
    </xf>
    <xf numFmtId="0" fontId="11" fillId="3" borderId="0" xfId="0" applyFont="1" applyFill="1"/>
    <xf numFmtId="3" fontId="11" fillId="3" borderId="0" xfId="0" applyNumberFormat="1" applyFont="1" applyFill="1"/>
    <xf numFmtId="3" fontId="19" fillId="0" borderId="0" xfId="0" applyNumberFormat="1" applyFont="1"/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3" fontId="2" fillId="3" borderId="2" xfId="0" applyNumberFormat="1" applyFont="1" applyFill="1" applyBorder="1"/>
    <xf numFmtId="0" fontId="11" fillId="3" borderId="5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58"/>
  <sheetViews>
    <sheetView tabSelected="1" topLeftCell="A57" zoomScaleNormal="100" workbookViewId="0">
      <selection activeCell="E266" sqref="E266"/>
    </sheetView>
  </sheetViews>
  <sheetFormatPr defaultRowHeight="15"/>
  <cols>
    <col min="1" max="1" width="10.42578125" style="100" customWidth="1"/>
    <col min="2" max="2" width="6.7109375" style="100" customWidth="1"/>
    <col min="3" max="3" width="7" style="100" customWidth="1"/>
    <col min="4" max="4" width="50.85546875" style="100" customWidth="1"/>
    <col min="5" max="5" width="71.85546875" style="100" customWidth="1"/>
    <col min="6" max="6" width="5.140625" style="100" customWidth="1"/>
    <col min="7" max="7" width="5.28515625" style="100" customWidth="1"/>
    <col min="8" max="8" width="5.140625" style="100" customWidth="1"/>
    <col min="9" max="9" width="16.42578125" style="78" customWidth="1"/>
    <col min="10" max="10" width="4.85546875" style="197" customWidth="1"/>
    <col min="11" max="11" width="10.42578125" style="128" customWidth="1"/>
    <col min="12" max="255" width="9.140625" style="100"/>
    <col min="256" max="256" width="10.42578125" style="100" customWidth="1"/>
    <col min="257" max="257" width="6.7109375" style="100" customWidth="1"/>
    <col min="258" max="258" width="5.7109375" style="100" customWidth="1"/>
    <col min="259" max="259" width="49.28515625" style="100" customWidth="1"/>
    <col min="260" max="260" width="67" style="100" customWidth="1"/>
    <col min="261" max="261" width="5.140625" style="100" customWidth="1"/>
    <col min="262" max="262" width="5.28515625" style="100" customWidth="1"/>
    <col min="263" max="263" width="5.140625" style="100" customWidth="1"/>
    <col min="264" max="264" width="16.42578125" style="100" customWidth="1"/>
    <col min="265" max="265" width="4.85546875" style="100" customWidth="1"/>
    <col min="266" max="266" width="10.42578125" style="100" customWidth="1"/>
    <col min="267" max="267" width="10.7109375" style="100" customWidth="1"/>
    <col min="268" max="511" width="9.140625" style="100"/>
    <col min="512" max="512" width="10.42578125" style="100" customWidth="1"/>
    <col min="513" max="513" width="6.7109375" style="100" customWidth="1"/>
    <col min="514" max="514" width="5.7109375" style="100" customWidth="1"/>
    <col min="515" max="515" width="49.28515625" style="100" customWidth="1"/>
    <col min="516" max="516" width="67" style="100" customWidth="1"/>
    <col min="517" max="517" width="5.140625" style="100" customWidth="1"/>
    <col min="518" max="518" width="5.28515625" style="100" customWidth="1"/>
    <col min="519" max="519" width="5.140625" style="100" customWidth="1"/>
    <col min="520" max="520" width="16.42578125" style="100" customWidth="1"/>
    <col min="521" max="521" width="4.85546875" style="100" customWidth="1"/>
    <col min="522" max="522" width="10.42578125" style="100" customWidth="1"/>
    <col min="523" max="523" width="10.7109375" style="100" customWidth="1"/>
    <col min="524" max="767" width="9.140625" style="100"/>
    <col min="768" max="768" width="10.42578125" style="100" customWidth="1"/>
    <col min="769" max="769" width="6.7109375" style="100" customWidth="1"/>
    <col min="770" max="770" width="5.7109375" style="100" customWidth="1"/>
    <col min="771" max="771" width="49.28515625" style="100" customWidth="1"/>
    <col min="772" max="772" width="67" style="100" customWidth="1"/>
    <col min="773" max="773" width="5.140625" style="100" customWidth="1"/>
    <col min="774" max="774" width="5.28515625" style="100" customWidth="1"/>
    <col min="775" max="775" width="5.140625" style="100" customWidth="1"/>
    <col min="776" max="776" width="16.42578125" style="100" customWidth="1"/>
    <col min="777" max="777" width="4.85546875" style="100" customWidth="1"/>
    <col min="778" max="778" width="10.42578125" style="100" customWidth="1"/>
    <col min="779" max="779" width="10.7109375" style="100" customWidth="1"/>
    <col min="780" max="1023" width="9.140625" style="100"/>
    <col min="1024" max="1024" width="10.42578125" style="100" customWidth="1"/>
    <col min="1025" max="1025" width="6.7109375" style="100" customWidth="1"/>
    <col min="1026" max="1026" width="5.7109375" style="100" customWidth="1"/>
    <col min="1027" max="1027" width="49.28515625" style="100" customWidth="1"/>
    <col min="1028" max="1028" width="67" style="100" customWidth="1"/>
    <col min="1029" max="1029" width="5.140625" style="100" customWidth="1"/>
    <col min="1030" max="1030" width="5.28515625" style="100" customWidth="1"/>
    <col min="1031" max="1031" width="5.140625" style="100" customWidth="1"/>
    <col min="1032" max="1032" width="16.42578125" style="100" customWidth="1"/>
    <col min="1033" max="1033" width="4.85546875" style="100" customWidth="1"/>
    <col min="1034" max="1034" width="10.42578125" style="100" customWidth="1"/>
    <col min="1035" max="1035" width="10.7109375" style="100" customWidth="1"/>
    <col min="1036" max="1279" width="9.140625" style="100"/>
    <col min="1280" max="1280" width="10.42578125" style="100" customWidth="1"/>
    <col min="1281" max="1281" width="6.7109375" style="100" customWidth="1"/>
    <col min="1282" max="1282" width="5.7109375" style="100" customWidth="1"/>
    <col min="1283" max="1283" width="49.28515625" style="100" customWidth="1"/>
    <col min="1284" max="1284" width="67" style="100" customWidth="1"/>
    <col min="1285" max="1285" width="5.140625" style="100" customWidth="1"/>
    <col min="1286" max="1286" width="5.28515625" style="100" customWidth="1"/>
    <col min="1287" max="1287" width="5.140625" style="100" customWidth="1"/>
    <col min="1288" max="1288" width="16.42578125" style="100" customWidth="1"/>
    <col min="1289" max="1289" width="4.85546875" style="100" customWidth="1"/>
    <col min="1290" max="1290" width="10.42578125" style="100" customWidth="1"/>
    <col min="1291" max="1291" width="10.7109375" style="100" customWidth="1"/>
    <col min="1292" max="1535" width="9.140625" style="100"/>
    <col min="1536" max="1536" width="10.42578125" style="100" customWidth="1"/>
    <col min="1537" max="1537" width="6.7109375" style="100" customWidth="1"/>
    <col min="1538" max="1538" width="5.7109375" style="100" customWidth="1"/>
    <col min="1539" max="1539" width="49.28515625" style="100" customWidth="1"/>
    <col min="1540" max="1540" width="67" style="100" customWidth="1"/>
    <col min="1541" max="1541" width="5.140625" style="100" customWidth="1"/>
    <col min="1542" max="1542" width="5.28515625" style="100" customWidth="1"/>
    <col min="1543" max="1543" width="5.140625" style="100" customWidth="1"/>
    <col min="1544" max="1544" width="16.42578125" style="100" customWidth="1"/>
    <col min="1545" max="1545" width="4.85546875" style="100" customWidth="1"/>
    <col min="1546" max="1546" width="10.42578125" style="100" customWidth="1"/>
    <col min="1547" max="1547" width="10.7109375" style="100" customWidth="1"/>
    <col min="1548" max="1791" width="9.140625" style="100"/>
    <col min="1792" max="1792" width="10.42578125" style="100" customWidth="1"/>
    <col min="1793" max="1793" width="6.7109375" style="100" customWidth="1"/>
    <col min="1794" max="1794" width="5.7109375" style="100" customWidth="1"/>
    <col min="1795" max="1795" width="49.28515625" style="100" customWidth="1"/>
    <col min="1796" max="1796" width="67" style="100" customWidth="1"/>
    <col min="1797" max="1797" width="5.140625" style="100" customWidth="1"/>
    <col min="1798" max="1798" width="5.28515625" style="100" customWidth="1"/>
    <col min="1799" max="1799" width="5.140625" style="100" customWidth="1"/>
    <col min="1800" max="1800" width="16.42578125" style="100" customWidth="1"/>
    <col min="1801" max="1801" width="4.85546875" style="100" customWidth="1"/>
    <col min="1802" max="1802" width="10.42578125" style="100" customWidth="1"/>
    <col min="1803" max="1803" width="10.7109375" style="100" customWidth="1"/>
    <col min="1804" max="2047" width="9.140625" style="100"/>
    <col min="2048" max="2048" width="10.42578125" style="100" customWidth="1"/>
    <col min="2049" max="2049" width="6.7109375" style="100" customWidth="1"/>
    <col min="2050" max="2050" width="5.7109375" style="100" customWidth="1"/>
    <col min="2051" max="2051" width="49.28515625" style="100" customWidth="1"/>
    <col min="2052" max="2052" width="67" style="100" customWidth="1"/>
    <col min="2053" max="2053" width="5.140625" style="100" customWidth="1"/>
    <col min="2054" max="2054" width="5.28515625" style="100" customWidth="1"/>
    <col min="2055" max="2055" width="5.140625" style="100" customWidth="1"/>
    <col min="2056" max="2056" width="16.42578125" style="100" customWidth="1"/>
    <col min="2057" max="2057" width="4.85546875" style="100" customWidth="1"/>
    <col min="2058" max="2058" width="10.42578125" style="100" customWidth="1"/>
    <col min="2059" max="2059" width="10.7109375" style="100" customWidth="1"/>
    <col min="2060" max="2303" width="9.140625" style="100"/>
    <col min="2304" max="2304" width="10.42578125" style="100" customWidth="1"/>
    <col min="2305" max="2305" width="6.7109375" style="100" customWidth="1"/>
    <col min="2306" max="2306" width="5.7109375" style="100" customWidth="1"/>
    <col min="2307" max="2307" width="49.28515625" style="100" customWidth="1"/>
    <col min="2308" max="2308" width="67" style="100" customWidth="1"/>
    <col min="2309" max="2309" width="5.140625" style="100" customWidth="1"/>
    <col min="2310" max="2310" width="5.28515625" style="100" customWidth="1"/>
    <col min="2311" max="2311" width="5.140625" style="100" customWidth="1"/>
    <col min="2312" max="2312" width="16.42578125" style="100" customWidth="1"/>
    <col min="2313" max="2313" width="4.85546875" style="100" customWidth="1"/>
    <col min="2314" max="2314" width="10.42578125" style="100" customWidth="1"/>
    <col min="2315" max="2315" width="10.7109375" style="100" customWidth="1"/>
    <col min="2316" max="2559" width="9.140625" style="100"/>
    <col min="2560" max="2560" width="10.42578125" style="100" customWidth="1"/>
    <col min="2561" max="2561" width="6.7109375" style="100" customWidth="1"/>
    <col min="2562" max="2562" width="5.7109375" style="100" customWidth="1"/>
    <col min="2563" max="2563" width="49.28515625" style="100" customWidth="1"/>
    <col min="2564" max="2564" width="67" style="100" customWidth="1"/>
    <col min="2565" max="2565" width="5.140625" style="100" customWidth="1"/>
    <col min="2566" max="2566" width="5.28515625" style="100" customWidth="1"/>
    <col min="2567" max="2567" width="5.140625" style="100" customWidth="1"/>
    <col min="2568" max="2568" width="16.42578125" style="100" customWidth="1"/>
    <col min="2569" max="2569" width="4.85546875" style="100" customWidth="1"/>
    <col min="2570" max="2570" width="10.42578125" style="100" customWidth="1"/>
    <col min="2571" max="2571" width="10.7109375" style="100" customWidth="1"/>
    <col min="2572" max="2815" width="9.140625" style="100"/>
    <col min="2816" max="2816" width="10.42578125" style="100" customWidth="1"/>
    <col min="2817" max="2817" width="6.7109375" style="100" customWidth="1"/>
    <col min="2818" max="2818" width="5.7109375" style="100" customWidth="1"/>
    <col min="2819" max="2819" width="49.28515625" style="100" customWidth="1"/>
    <col min="2820" max="2820" width="67" style="100" customWidth="1"/>
    <col min="2821" max="2821" width="5.140625" style="100" customWidth="1"/>
    <col min="2822" max="2822" width="5.28515625" style="100" customWidth="1"/>
    <col min="2823" max="2823" width="5.140625" style="100" customWidth="1"/>
    <col min="2824" max="2824" width="16.42578125" style="100" customWidth="1"/>
    <col min="2825" max="2825" width="4.85546875" style="100" customWidth="1"/>
    <col min="2826" max="2826" width="10.42578125" style="100" customWidth="1"/>
    <col min="2827" max="2827" width="10.7109375" style="100" customWidth="1"/>
    <col min="2828" max="3071" width="9.140625" style="100"/>
    <col min="3072" max="3072" width="10.42578125" style="100" customWidth="1"/>
    <col min="3073" max="3073" width="6.7109375" style="100" customWidth="1"/>
    <col min="3074" max="3074" width="5.7109375" style="100" customWidth="1"/>
    <col min="3075" max="3075" width="49.28515625" style="100" customWidth="1"/>
    <col min="3076" max="3076" width="67" style="100" customWidth="1"/>
    <col min="3077" max="3077" width="5.140625" style="100" customWidth="1"/>
    <col min="3078" max="3078" width="5.28515625" style="100" customWidth="1"/>
    <col min="3079" max="3079" width="5.140625" style="100" customWidth="1"/>
    <col min="3080" max="3080" width="16.42578125" style="100" customWidth="1"/>
    <col min="3081" max="3081" width="4.85546875" style="100" customWidth="1"/>
    <col min="3082" max="3082" width="10.42578125" style="100" customWidth="1"/>
    <col min="3083" max="3083" width="10.7109375" style="100" customWidth="1"/>
    <col min="3084" max="3327" width="9.140625" style="100"/>
    <col min="3328" max="3328" width="10.42578125" style="100" customWidth="1"/>
    <col min="3329" max="3329" width="6.7109375" style="100" customWidth="1"/>
    <col min="3330" max="3330" width="5.7109375" style="100" customWidth="1"/>
    <col min="3331" max="3331" width="49.28515625" style="100" customWidth="1"/>
    <col min="3332" max="3332" width="67" style="100" customWidth="1"/>
    <col min="3333" max="3333" width="5.140625" style="100" customWidth="1"/>
    <col min="3334" max="3334" width="5.28515625" style="100" customWidth="1"/>
    <col min="3335" max="3335" width="5.140625" style="100" customWidth="1"/>
    <col min="3336" max="3336" width="16.42578125" style="100" customWidth="1"/>
    <col min="3337" max="3337" width="4.85546875" style="100" customWidth="1"/>
    <col min="3338" max="3338" width="10.42578125" style="100" customWidth="1"/>
    <col min="3339" max="3339" width="10.7109375" style="100" customWidth="1"/>
    <col min="3340" max="3583" width="9.140625" style="100"/>
    <col min="3584" max="3584" width="10.42578125" style="100" customWidth="1"/>
    <col min="3585" max="3585" width="6.7109375" style="100" customWidth="1"/>
    <col min="3586" max="3586" width="5.7109375" style="100" customWidth="1"/>
    <col min="3587" max="3587" width="49.28515625" style="100" customWidth="1"/>
    <col min="3588" max="3588" width="67" style="100" customWidth="1"/>
    <col min="3589" max="3589" width="5.140625" style="100" customWidth="1"/>
    <col min="3590" max="3590" width="5.28515625" style="100" customWidth="1"/>
    <col min="3591" max="3591" width="5.140625" style="100" customWidth="1"/>
    <col min="3592" max="3592" width="16.42578125" style="100" customWidth="1"/>
    <col min="3593" max="3593" width="4.85546875" style="100" customWidth="1"/>
    <col min="3594" max="3594" width="10.42578125" style="100" customWidth="1"/>
    <col min="3595" max="3595" width="10.7109375" style="100" customWidth="1"/>
    <col min="3596" max="3839" width="9.140625" style="100"/>
    <col min="3840" max="3840" width="10.42578125" style="100" customWidth="1"/>
    <col min="3841" max="3841" width="6.7109375" style="100" customWidth="1"/>
    <col min="3842" max="3842" width="5.7109375" style="100" customWidth="1"/>
    <col min="3843" max="3843" width="49.28515625" style="100" customWidth="1"/>
    <col min="3844" max="3844" width="67" style="100" customWidth="1"/>
    <col min="3845" max="3845" width="5.140625" style="100" customWidth="1"/>
    <col min="3846" max="3846" width="5.28515625" style="100" customWidth="1"/>
    <col min="3847" max="3847" width="5.140625" style="100" customWidth="1"/>
    <col min="3848" max="3848" width="16.42578125" style="100" customWidth="1"/>
    <col min="3849" max="3849" width="4.85546875" style="100" customWidth="1"/>
    <col min="3850" max="3850" width="10.42578125" style="100" customWidth="1"/>
    <col min="3851" max="3851" width="10.7109375" style="100" customWidth="1"/>
    <col min="3852" max="4095" width="9.140625" style="100"/>
    <col min="4096" max="4096" width="10.42578125" style="100" customWidth="1"/>
    <col min="4097" max="4097" width="6.7109375" style="100" customWidth="1"/>
    <col min="4098" max="4098" width="5.7109375" style="100" customWidth="1"/>
    <col min="4099" max="4099" width="49.28515625" style="100" customWidth="1"/>
    <col min="4100" max="4100" width="67" style="100" customWidth="1"/>
    <col min="4101" max="4101" width="5.140625" style="100" customWidth="1"/>
    <col min="4102" max="4102" width="5.28515625" style="100" customWidth="1"/>
    <col min="4103" max="4103" width="5.140625" style="100" customWidth="1"/>
    <col min="4104" max="4104" width="16.42578125" style="100" customWidth="1"/>
    <col min="4105" max="4105" width="4.85546875" style="100" customWidth="1"/>
    <col min="4106" max="4106" width="10.42578125" style="100" customWidth="1"/>
    <col min="4107" max="4107" width="10.7109375" style="100" customWidth="1"/>
    <col min="4108" max="4351" width="9.140625" style="100"/>
    <col min="4352" max="4352" width="10.42578125" style="100" customWidth="1"/>
    <col min="4353" max="4353" width="6.7109375" style="100" customWidth="1"/>
    <col min="4354" max="4354" width="5.7109375" style="100" customWidth="1"/>
    <col min="4355" max="4355" width="49.28515625" style="100" customWidth="1"/>
    <col min="4356" max="4356" width="67" style="100" customWidth="1"/>
    <col min="4357" max="4357" width="5.140625" style="100" customWidth="1"/>
    <col min="4358" max="4358" width="5.28515625" style="100" customWidth="1"/>
    <col min="4359" max="4359" width="5.140625" style="100" customWidth="1"/>
    <col min="4360" max="4360" width="16.42578125" style="100" customWidth="1"/>
    <col min="4361" max="4361" width="4.85546875" style="100" customWidth="1"/>
    <col min="4362" max="4362" width="10.42578125" style="100" customWidth="1"/>
    <col min="4363" max="4363" width="10.7109375" style="100" customWidth="1"/>
    <col min="4364" max="4607" width="9.140625" style="100"/>
    <col min="4608" max="4608" width="10.42578125" style="100" customWidth="1"/>
    <col min="4609" max="4609" width="6.7109375" style="100" customWidth="1"/>
    <col min="4610" max="4610" width="5.7109375" style="100" customWidth="1"/>
    <col min="4611" max="4611" width="49.28515625" style="100" customWidth="1"/>
    <col min="4612" max="4612" width="67" style="100" customWidth="1"/>
    <col min="4613" max="4613" width="5.140625" style="100" customWidth="1"/>
    <col min="4614" max="4614" width="5.28515625" style="100" customWidth="1"/>
    <col min="4615" max="4615" width="5.140625" style="100" customWidth="1"/>
    <col min="4616" max="4616" width="16.42578125" style="100" customWidth="1"/>
    <col min="4617" max="4617" width="4.85546875" style="100" customWidth="1"/>
    <col min="4618" max="4618" width="10.42578125" style="100" customWidth="1"/>
    <col min="4619" max="4619" width="10.7109375" style="100" customWidth="1"/>
    <col min="4620" max="4863" width="9.140625" style="100"/>
    <col min="4864" max="4864" width="10.42578125" style="100" customWidth="1"/>
    <col min="4865" max="4865" width="6.7109375" style="100" customWidth="1"/>
    <col min="4866" max="4866" width="5.7109375" style="100" customWidth="1"/>
    <col min="4867" max="4867" width="49.28515625" style="100" customWidth="1"/>
    <col min="4868" max="4868" width="67" style="100" customWidth="1"/>
    <col min="4869" max="4869" width="5.140625" style="100" customWidth="1"/>
    <col min="4870" max="4870" width="5.28515625" style="100" customWidth="1"/>
    <col min="4871" max="4871" width="5.140625" style="100" customWidth="1"/>
    <col min="4872" max="4872" width="16.42578125" style="100" customWidth="1"/>
    <col min="4873" max="4873" width="4.85546875" style="100" customWidth="1"/>
    <col min="4874" max="4874" width="10.42578125" style="100" customWidth="1"/>
    <col min="4875" max="4875" width="10.7109375" style="100" customWidth="1"/>
    <col min="4876" max="5119" width="9.140625" style="100"/>
    <col min="5120" max="5120" width="10.42578125" style="100" customWidth="1"/>
    <col min="5121" max="5121" width="6.7109375" style="100" customWidth="1"/>
    <col min="5122" max="5122" width="5.7109375" style="100" customWidth="1"/>
    <col min="5123" max="5123" width="49.28515625" style="100" customWidth="1"/>
    <col min="5124" max="5124" width="67" style="100" customWidth="1"/>
    <col min="5125" max="5125" width="5.140625" style="100" customWidth="1"/>
    <col min="5126" max="5126" width="5.28515625" style="100" customWidth="1"/>
    <col min="5127" max="5127" width="5.140625" style="100" customWidth="1"/>
    <col min="5128" max="5128" width="16.42578125" style="100" customWidth="1"/>
    <col min="5129" max="5129" width="4.85546875" style="100" customWidth="1"/>
    <col min="5130" max="5130" width="10.42578125" style="100" customWidth="1"/>
    <col min="5131" max="5131" width="10.7109375" style="100" customWidth="1"/>
    <col min="5132" max="5375" width="9.140625" style="100"/>
    <col min="5376" max="5376" width="10.42578125" style="100" customWidth="1"/>
    <col min="5377" max="5377" width="6.7109375" style="100" customWidth="1"/>
    <col min="5378" max="5378" width="5.7109375" style="100" customWidth="1"/>
    <col min="5379" max="5379" width="49.28515625" style="100" customWidth="1"/>
    <col min="5380" max="5380" width="67" style="100" customWidth="1"/>
    <col min="5381" max="5381" width="5.140625" style="100" customWidth="1"/>
    <col min="5382" max="5382" width="5.28515625" style="100" customWidth="1"/>
    <col min="5383" max="5383" width="5.140625" style="100" customWidth="1"/>
    <col min="5384" max="5384" width="16.42578125" style="100" customWidth="1"/>
    <col min="5385" max="5385" width="4.85546875" style="100" customWidth="1"/>
    <col min="5386" max="5386" width="10.42578125" style="100" customWidth="1"/>
    <col min="5387" max="5387" width="10.7109375" style="100" customWidth="1"/>
    <col min="5388" max="5631" width="9.140625" style="100"/>
    <col min="5632" max="5632" width="10.42578125" style="100" customWidth="1"/>
    <col min="5633" max="5633" width="6.7109375" style="100" customWidth="1"/>
    <col min="5634" max="5634" width="5.7109375" style="100" customWidth="1"/>
    <col min="5635" max="5635" width="49.28515625" style="100" customWidth="1"/>
    <col min="5636" max="5636" width="67" style="100" customWidth="1"/>
    <col min="5637" max="5637" width="5.140625" style="100" customWidth="1"/>
    <col min="5638" max="5638" width="5.28515625" style="100" customWidth="1"/>
    <col min="5639" max="5639" width="5.140625" style="100" customWidth="1"/>
    <col min="5640" max="5640" width="16.42578125" style="100" customWidth="1"/>
    <col min="5641" max="5641" width="4.85546875" style="100" customWidth="1"/>
    <col min="5642" max="5642" width="10.42578125" style="100" customWidth="1"/>
    <col min="5643" max="5643" width="10.7109375" style="100" customWidth="1"/>
    <col min="5644" max="5887" width="9.140625" style="100"/>
    <col min="5888" max="5888" width="10.42578125" style="100" customWidth="1"/>
    <col min="5889" max="5889" width="6.7109375" style="100" customWidth="1"/>
    <col min="5890" max="5890" width="5.7109375" style="100" customWidth="1"/>
    <col min="5891" max="5891" width="49.28515625" style="100" customWidth="1"/>
    <col min="5892" max="5892" width="67" style="100" customWidth="1"/>
    <col min="5893" max="5893" width="5.140625" style="100" customWidth="1"/>
    <col min="5894" max="5894" width="5.28515625" style="100" customWidth="1"/>
    <col min="5895" max="5895" width="5.140625" style="100" customWidth="1"/>
    <col min="5896" max="5896" width="16.42578125" style="100" customWidth="1"/>
    <col min="5897" max="5897" width="4.85546875" style="100" customWidth="1"/>
    <col min="5898" max="5898" width="10.42578125" style="100" customWidth="1"/>
    <col min="5899" max="5899" width="10.7109375" style="100" customWidth="1"/>
    <col min="5900" max="6143" width="9.140625" style="100"/>
    <col min="6144" max="6144" width="10.42578125" style="100" customWidth="1"/>
    <col min="6145" max="6145" width="6.7109375" style="100" customWidth="1"/>
    <col min="6146" max="6146" width="5.7109375" style="100" customWidth="1"/>
    <col min="6147" max="6147" width="49.28515625" style="100" customWidth="1"/>
    <col min="6148" max="6148" width="67" style="100" customWidth="1"/>
    <col min="6149" max="6149" width="5.140625" style="100" customWidth="1"/>
    <col min="6150" max="6150" width="5.28515625" style="100" customWidth="1"/>
    <col min="6151" max="6151" width="5.140625" style="100" customWidth="1"/>
    <col min="6152" max="6152" width="16.42578125" style="100" customWidth="1"/>
    <col min="6153" max="6153" width="4.85546875" style="100" customWidth="1"/>
    <col min="6154" max="6154" width="10.42578125" style="100" customWidth="1"/>
    <col min="6155" max="6155" width="10.7109375" style="100" customWidth="1"/>
    <col min="6156" max="6399" width="9.140625" style="100"/>
    <col min="6400" max="6400" width="10.42578125" style="100" customWidth="1"/>
    <col min="6401" max="6401" width="6.7109375" style="100" customWidth="1"/>
    <col min="6402" max="6402" width="5.7109375" style="100" customWidth="1"/>
    <col min="6403" max="6403" width="49.28515625" style="100" customWidth="1"/>
    <col min="6404" max="6404" width="67" style="100" customWidth="1"/>
    <col min="6405" max="6405" width="5.140625" style="100" customWidth="1"/>
    <col min="6406" max="6406" width="5.28515625" style="100" customWidth="1"/>
    <col min="6407" max="6407" width="5.140625" style="100" customWidth="1"/>
    <col min="6408" max="6408" width="16.42578125" style="100" customWidth="1"/>
    <col min="6409" max="6409" width="4.85546875" style="100" customWidth="1"/>
    <col min="6410" max="6410" width="10.42578125" style="100" customWidth="1"/>
    <col min="6411" max="6411" width="10.7109375" style="100" customWidth="1"/>
    <col min="6412" max="6655" width="9.140625" style="100"/>
    <col min="6656" max="6656" width="10.42578125" style="100" customWidth="1"/>
    <col min="6657" max="6657" width="6.7109375" style="100" customWidth="1"/>
    <col min="6658" max="6658" width="5.7109375" style="100" customWidth="1"/>
    <col min="6659" max="6659" width="49.28515625" style="100" customWidth="1"/>
    <col min="6660" max="6660" width="67" style="100" customWidth="1"/>
    <col min="6661" max="6661" width="5.140625" style="100" customWidth="1"/>
    <col min="6662" max="6662" width="5.28515625" style="100" customWidth="1"/>
    <col min="6663" max="6663" width="5.140625" style="100" customWidth="1"/>
    <col min="6664" max="6664" width="16.42578125" style="100" customWidth="1"/>
    <col min="6665" max="6665" width="4.85546875" style="100" customWidth="1"/>
    <col min="6666" max="6666" width="10.42578125" style="100" customWidth="1"/>
    <col min="6667" max="6667" width="10.7109375" style="100" customWidth="1"/>
    <col min="6668" max="6911" width="9.140625" style="100"/>
    <col min="6912" max="6912" width="10.42578125" style="100" customWidth="1"/>
    <col min="6913" max="6913" width="6.7109375" style="100" customWidth="1"/>
    <col min="6914" max="6914" width="5.7109375" style="100" customWidth="1"/>
    <col min="6915" max="6915" width="49.28515625" style="100" customWidth="1"/>
    <col min="6916" max="6916" width="67" style="100" customWidth="1"/>
    <col min="6917" max="6917" width="5.140625" style="100" customWidth="1"/>
    <col min="6918" max="6918" width="5.28515625" style="100" customWidth="1"/>
    <col min="6919" max="6919" width="5.140625" style="100" customWidth="1"/>
    <col min="6920" max="6920" width="16.42578125" style="100" customWidth="1"/>
    <col min="6921" max="6921" width="4.85546875" style="100" customWidth="1"/>
    <col min="6922" max="6922" width="10.42578125" style="100" customWidth="1"/>
    <col min="6923" max="6923" width="10.7109375" style="100" customWidth="1"/>
    <col min="6924" max="7167" width="9.140625" style="100"/>
    <col min="7168" max="7168" width="10.42578125" style="100" customWidth="1"/>
    <col min="7169" max="7169" width="6.7109375" style="100" customWidth="1"/>
    <col min="7170" max="7170" width="5.7109375" style="100" customWidth="1"/>
    <col min="7171" max="7171" width="49.28515625" style="100" customWidth="1"/>
    <col min="7172" max="7172" width="67" style="100" customWidth="1"/>
    <col min="7173" max="7173" width="5.140625" style="100" customWidth="1"/>
    <col min="7174" max="7174" width="5.28515625" style="100" customWidth="1"/>
    <col min="7175" max="7175" width="5.140625" style="100" customWidth="1"/>
    <col min="7176" max="7176" width="16.42578125" style="100" customWidth="1"/>
    <col min="7177" max="7177" width="4.85546875" style="100" customWidth="1"/>
    <col min="7178" max="7178" width="10.42578125" style="100" customWidth="1"/>
    <col min="7179" max="7179" width="10.7109375" style="100" customWidth="1"/>
    <col min="7180" max="7423" width="9.140625" style="100"/>
    <col min="7424" max="7424" width="10.42578125" style="100" customWidth="1"/>
    <col min="7425" max="7425" width="6.7109375" style="100" customWidth="1"/>
    <col min="7426" max="7426" width="5.7109375" style="100" customWidth="1"/>
    <col min="7427" max="7427" width="49.28515625" style="100" customWidth="1"/>
    <col min="7428" max="7428" width="67" style="100" customWidth="1"/>
    <col min="7429" max="7429" width="5.140625" style="100" customWidth="1"/>
    <col min="7430" max="7430" width="5.28515625" style="100" customWidth="1"/>
    <col min="7431" max="7431" width="5.140625" style="100" customWidth="1"/>
    <col min="7432" max="7432" width="16.42578125" style="100" customWidth="1"/>
    <col min="7433" max="7433" width="4.85546875" style="100" customWidth="1"/>
    <col min="7434" max="7434" width="10.42578125" style="100" customWidth="1"/>
    <col min="7435" max="7435" width="10.7109375" style="100" customWidth="1"/>
    <col min="7436" max="7679" width="9.140625" style="100"/>
    <col min="7680" max="7680" width="10.42578125" style="100" customWidth="1"/>
    <col min="7681" max="7681" width="6.7109375" style="100" customWidth="1"/>
    <col min="7682" max="7682" width="5.7109375" style="100" customWidth="1"/>
    <col min="7683" max="7683" width="49.28515625" style="100" customWidth="1"/>
    <col min="7684" max="7684" width="67" style="100" customWidth="1"/>
    <col min="7685" max="7685" width="5.140625" style="100" customWidth="1"/>
    <col min="7686" max="7686" width="5.28515625" style="100" customWidth="1"/>
    <col min="7687" max="7687" width="5.140625" style="100" customWidth="1"/>
    <col min="7688" max="7688" width="16.42578125" style="100" customWidth="1"/>
    <col min="7689" max="7689" width="4.85546875" style="100" customWidth="1"/>
    <col min="7690" max="7690" width="10.42578125" style="100" customWidth="1"/>
    <col min="7691" max="7691" width="10.7109375" style="100" customWidth="1"/>
    <col min="7692" max="7935" width="9.140625" style="100"/>
    <col min="7936" max="7936" width="10.42578125" style="100" customWidth="1"/>
    <col min="7937" max="7937" width="6.7109375" style="100" customWidth="1"/>
    <col min="7938" max="7938" width="5.7109375" style="100" customWidth="1"/>
    <col min="7939" max="7939" width="49.28515625" style="100" customWidth="1"/>
    <col min="7940" max="7940" width="67" style="100" customWidth="1"/>
    <col min="7941" max="7941" width="5.140625" style="100" customWidth="1"/>
    <col min="7942" max="7942" width="5.28515625" style="100" customWidth="1"/>
    <col min="7943" max="7943" width="5.140625" style="100" customWidth="1"/>
    <col min="7944" max="7944" width="16.42578125" style="100" customWidth="1"/>
    <col min="7945" max="7945" width="4.85546875" style="100" customWidth="1"/>
    <col min="7946" max="7946" width="10.42578125" style="100" customWidth="1"/>
    <col min="7947" max="7947" width="10.7109375" style="100" customWidth="1"/>
    <col min="7948" max="8191" width="9.140625" style="100"/>
    <col min="8192" max="8192" width="10.42578125" style="100" customWidth="1"/>
    <col min="8193" max="8193" width="6.7109375" style="100" customWidth="1"/>
    <col min="8194" max="8194" width="5.7109375" style="100" customWidth="1"/>
    <col min="8195" max="8195" width="49.28515625" style="100" customWidth="1"/>
    <col min="8196" max="8196" width="67" style="100" customWidth="1"/>
    <col min="8197" max="8197" width="5.140625" style="100" customWidth="1"/>
    <col min="8198" max="8198" width="5.28515625" style="100" customWidth="1"/>
    <col min="8199" max="8199" width="5.140625" style="100" customWidth="1"/>
    <col min="8200" max="8200" width="16.42578125" style="100" customWidth="1"/>
    <col min="8201" max="8201" width="4.85546875" style="100" customWidth="1"/>
    <col min="8202" max="8202" width="10.42578125" style="100" customWidth="1"/>
    <col min="8203" max="8203" width="10.7109375" style="100" customWidth="1"/>
    <col min="8204" max="8447" width="9.140625" style="100"/>
    <col min="8448" max="8448" width="10.42578125" style="100" customWidth="1"/>
    <col min="8449" max="8449" width="6.7109375" style="100" customWidth="1"/>
    <col min="8450" max="8450" width="5.7109375" style="100" customWidth="1"/>
    <col min="8451" max="8451" width="49.28515625" style="100" customWidth="1"/>
    <col min="8452" max="8452" width="67" style="100" customWidth="1"/>
    <col min="8453" max="8453" width="5.140625" style="100" customWidth="1"/>
    <col min="8454" max="8454" width="5.28515625" style="100" customWidth="1"/>
    <col min="8455" max="8455" width="5.140625" style="100" customWidth="1"/>
    <col min="8456" max="8456" width="16.42578125" style="100" customWidth="1"/>
    <col min="8457" max="8457" width="4.85546875" style="100" customWidth="1"/>
    <col min="8458" max="8458" width="10.42578125" style="100" customWidth="1"/>
    <col min="8459" max="8459" width="10.7109375" style="100" customWidth="1"/>
    <col min="8460" max="8703" width="9.140625" style="100"/>
    <col min="8704" max="8704" width="10.42578125" style="100" customWidth="1"/>
    <col min="8705" max="8705" width="6.7109375" style="100" customWidth="1"/>
    <col min="8706" max="8706" width="5.7109375" style="100" customWidth="1"/>
    <col min="8707" max="8707" width="49.28515625" style="100" customWidth="1"/>
    <col min="8708" max="8708" width="67" style="100" customWidth="1"/>
    <col min="8709" max="8709" width="5.140625" style="100" customWidth="1"/>
    <col min="8710" max="8710" width="5.28515625" style="100" customWidth="1"/>
    <col min="8711" max="8711" width="5.140625" style="100" customWidth="1"/>
    <col min="8712" max="8712" width="16.42578125" style="100" customWidth="1"/>
    <col min="8713" max="8713" width="4.85546875" style="100" customWidth="1"/>
    <col min="8714" max="8714" width="10.42578125" style="100" customWidth="1"/>
    <col min="8715" max="8715" width="10.7109375" style="100" customWidth="1"/>
    <col min="8716" max="8959" width="9.140625" style="100"/>
    <col min="8960" max="8960" width="10.42578125" style="100" customWidth="1"/>
    <col min="8961" max="8961" width="6.7109375" style="100" customWidth="1"/>
    <col min="8962" max="8962" width="5.7109375" style="100" customWidth="1"/>
    <col min="8963" max="8963" width="49.28515625" style="100" customWidth="1"/>
    <col min="8964" max="8964" width="67" style="100" customWidth="1"/>
    <col min="8965" max="8965" width="5.140625" style="100" customWidth="1"/>
    <col min="8966" max="8966" width="5.28515625" style="100" customWidth="1"/>
    <col min="8967" max="8967" width="5.140625" style="100" customWidth="1"/>
    <col min="8968" max="8968" width="16.42578125" style="100" customWidth="1"/>
    <col min="8969" max="8969" width="4.85546875" style="100" customWidth="1"/>
    <col min="8970" max="8970" width="10.42578125" style="100" customWidth="1"/>
    <col min="8971" max="8971" width="10.7109375" style="100" customWidth="1"/>
    <col min="8972" max="9215" width="9.140625" style="100"/>
    <col min="9216" max="9216" width="10.42578125" style="100" customWidth="1"/>
    <col min="9217" max="9217" width="6.7109375" style="100" customWidth="1"/>
    <col min="9218" max="9218" width="5.7109375" style="100" customWidth="1"/>
    <col min="9219" max="9219" width="49.28515625" style="100" customWidth="1"/>
    <col min="9220" max="9220" width="67" style="100" customWidth="1"/>
    <col min="9221" max="9221" width="5.140625" style="100" customWidth="1"/>
    <col min="9222" max="9222" width="5.28515625" style="100" customWidth="1"/>
    <col min="9223" max="9223" width="5.140625" style="100" customWidth="1"/>
    <col min="9224" max="9224" width="16.42578125" style="100" customWidth="1"/>
    <col min="9225" max="9225" width="4.85546875" style="100" customWidth="1"/>
    <col min="9226" max="9226" width="10.42578125" style="100" customWidth="1"/>
    <col min="9227" max="9227" width="10.7109375" style="100" customWidth="1"/>
    <col min="9228" max="9471" width="9.140625" style="100"/>
    <col min="9472" max="9472" width="10.42578125" style="100" customWidth="1"/>
    <col min="9473" max="9473" width="6.7109375" style="100" customWidth="1"/>
    <col min="9474" max="9474" width="5.7109375" style="100" customWidth="1"/>
    <col min="9475" max="9475" width="49.28515625" style="100" customWidth="1"/>
    <col min="9476" max="9476" width="67" style="100" customWidth="1"/>
    <col min="9477" max="9477" width="5.140625" style="100" customWidth="1"/>
    <col min="9478" max="9478" width="5.28515625" style="100" customWidth="1"/>
    <col min="9479" max="9479" width="5.140625" style="100" customWidth="1"/>
    <col min="9480" max="9480" width="16.42578125" style="100" customWidth="1"/>
    <col min="9481" max="9481" width="4.85546875" style="100" customWidth="1"/>
    <col min="9482" max="9482" width="10.42578125" style="100" customWidth="1"/>
    <col min="9483" max="9483" width="10.7109375" style="100" customWidth="1"/>
    <col min="9484" max="9727" width="9.140625" style="100"/>
    <col min="9728" max="9728" width="10.42578125" style="100" customWidth="1"/>
    <col min="9729" max="9729" width="6.7109375" style="100" customWidth="1"/>
    <col min="9730" max="9730" width="5.7109375" style="100" customWidth="1"/>
    <col min="9731" max="9731" width="49.28515625" style="100" customWidth="1"/>
    <col min="9732" max="9732" width="67" style="100" customWidth="1"/>
    <col min="9733" max="9733" width="5.140625" style="100" customWidth="1"/>
    <col min="9734" max="9734" width="5.28515625" style="100" customWidth="1"/>
    <col min="9735" max="9735" width="5.140625" style="100" customWidth="1"/>
    <col min="9736" max="9736" width="16.42578125" style="100" customWidth="1"/>
    <col min="9737" max="9737" width="4.85546875" style="100" customWidth="1"/>
    <col min="9738" max="9738" width="10.42578125" style="100" customWidth="1"/>
    <col min="9739" max="9739" width="10.7109375" style="100" customWidth="1"/>
    <col min="9740" max="9983" width="9.140625" style="100"/>
    <col min="9984" max="9984" width="10.42578125" style="100" customWidth="1"/>
    <col min="9985" max="9985" width="6.7109375" style="100" customWidth="1"/>
    <col min="9986" max="9986" width="5.7109375" style="100" customWidth="1"/>
    <col min="9987" max="9987" width="49.28515625" style="100" customWidth="1"/>
    <col min="9988" max="9988" width="67" style="100" customWidth="1"/>
    <col min="9989" max="9989" width="5.140625" style="100" customWidth="1"/>
    <col min="9990" max="9990" width="5.28515625" style="100" customWidth="1"/>
    <col min="9991" max="9991" width="5.140625" style="100" customWidth="1"/>
    <col min="9992" max="9992" width="16.42578125" style="100" customWidth="1"/>
    <col min="9993" max="9993" width="4.85546875" style="100" customWidth="1"/>
    <col min="9994" max="9994" width="10.42578125" style="100" customWidth="1"/>
    <col min="9995" max="9995" width="10.7109375" style="100" customWidth="1"/>
    <col min="9996" max="10239" width="9.140625" style="100"/>
    <col min="10240" max="10240" width="10.42578125" style="100" customWidth="1"/>
    <col min="10241" max="10241" width="6.7109375" style="100" customWidth="1"/>
    <col min="10242" max="10242" width="5.7109375" style="100" customWidth="1"/>
    <col min="10243" max="10243" width="49.28515625" style="100" customWidth="1"/>
    <col min="10244" max="10244" width="67" style="100" customWidth="1"/>
    <col min="10245" max="10245" width="5.140625" style="100" customWidth="1"/>
    <col min="10246" max="10246" width="5.28515625" style="100" customWidth="1"/>
    <col min="10247" max="10247" width="5.140625" style="100" customWidth="1"/>
    <col min="10248" max="10248" width="16.42578125" style="100" customWidth="1"/>
    <col min="10249" max="10249" width="4.85546875" style="100" customWidth="1"/>
    <col min="10250" max="10250" width="10.42578125" style="100" customWidth="1"/>
    <col min="10251" max="10251" width="10.7109375" style="100" customWidth="1"/>
    <col min="10252" max="10495" width="9.140625" style="100"/>
    <col min="10496" max="10496" width="10.42578125" style="100" customWidth="1"/>
    <col min="10497" max="10497" width="6.7109375" style="100" customWidth="1"/>
    <col min="10498" max="10498" width="5.7109375" style="100" customWidth="1"/>
    <col min="10499" max="10499" width="49.28515625" style="100" customWidth="1"/>
    <col min="10500" max="10500" width="67" style="100" customWidth="1"/>
    <col min="10501" max="10501" width="5.140625" style="100" customWidth="1"/>
    <col min="10502" max="10502" width="5.28515625" style="100" customWidth="1"/>
    <col min="10503" max="10503" width="5.140625" style="100" customWidth="1"/>
    <col min="10504" max="10504" width="16.42578125" style="100" customWidth="1"/>
    <col min="10505" max="10505" width="4.85546875" style="100" customWidth="1"/>
    <col min="10506" max="10506" width="10.42578125" style="100" customWidth="1"/>
    <col min="10507" max="10507" width="10.7109375" style="100" customWidth="1"/>
    <col min="10508" max="10751" width="9.140625" style="100"/>
    <col min="10752" max="10752" width="10.42578125" style="100" customWidth="1"/>
    <col min="10753" max="10753" width="6.7109375" style="100" customWidth="1"/>
    <col min="10754" max="10754" width="5.7109375" style="100" customWidth="1"/>
    <col min="10755" max="10755" width="49.28515625" style="100" customWidth="1"/>
    <col min="10756" max="10756" width="67" style="100" customWidth="1"/>
    <col min="10757" max="10757" width="5.140625" style="100" customWidth="1"/>
    <col min="10758" max="10758" width="5.28515625" style="100" customWidth="1"/>
    <col min="10759" max="10759" width="5.140625" style="100" customWidth="1"/>
    <col min="10760" max="10760" width="16.42578125" style="100" customWidth="1"/>
    <col min="10761" max="10761" width="4.85546875" style="100" customWidth="1"/>
    <col min="10762" max="10762" width="10.42578125" style="100" customWidth="1"/>
    <col min="10763" max="10763" width="10.7109375" style="100" customWidth="1"/>
    <col min="10764" max="11007" width="9.140625" style="100"/>
    <col min="11008" max="11008" width="10.42578125" style="100" customWidth="1"/>
    <col min="11009" max="11009" width="6.7109375" style="100" customWidth="1"/>
    <col min="11010" max="11010" width="5.7109375" style="100" customWidth="1"/>
    <col min="11011" max="11011" width="49.28515625" style="100" customWidth="1"/>
    <col min="11012" max="11012" width="67" style="100" customWidth="1"/>
    <col min="11013" max="11013" width="5.140625" style="100" customWidth="1"/>
    <col min="11014" max="11014" width="5.28515625" style="100" customWidth="1"/>
    <col min="11015" max="11015" width="5.140625" style="100" customWidth="1"/>
    <col min="11016" max="11016" width="16.42578125" style="100" customWidth="1"/>
    <col min="11017" max="11017" width="4.85546875" style="100" customWidth="1"/>
    <col min="11018" max="11018" width="10.42578125" style="100" customWidth="1"/>
    <col min="11019" max="11019" width="10.7109375" style="100" customWidth="1"/>
    <col min="11020" max="11263" width="9.140625" style="100"/>
    <col min="11264" max="11264" width="10.42578125" style="100" customWidth="1"/>
    <col min="11265" max="11265" width="6.7109375" style="100" customWidth="1"/>
    <col min="11266" max="11266" width="5.7109375" style="100" customWidth="1"/>
    <col min="11267" max="11267" width="49.28515625" style="100" customWidth="1"/>
    <col min="11268" max="11268" width="67" style="100" customWidth="1"/>
    <col min="11269" max="11269" width="5.140625" style="100" customWidth="1"/>
    <col min="11270" max="11270" width="5.28515625" style="100" customWidth="1"/>
    <col min="11271" max="11271" width="5.140625" style="100" customWidth="1"/>
    <col min="11272" max="11272" width="16.42578125" style="100" customWidth="1"/>
    <col min="11273" max="11273" width="4.85546875" style="100" customWidth="1"/>
    <col min="11274" max="11274" width="10.42578125" style="100" customWidth="1"/>
    <col min="11275" max="11275" width="10.7109375" style="100" customWidth="1"/>
    <col min="11276" max="11519" width="9.140625" style="100"/>
    <col min="11520" max="11520" width="10.42578125" style="100" customWidth="1"/>
    <col min="11521" max="11521" width="6.7109375" style="100" customWidth="1"/>
    <col min="11522" max="11522" width="5.7109375" style="100" customWidth="1"/>
    <col min="11523" max="11523" width="49.28515625" style="100" customWidth="1"/>
    <col min="11524" max="11524" width="67" style="100" customWidth="1"/>
    <col min="11525" max="11525" width="5.140625" style="100" customWidth="1"/>
    <col min="11526" max="11526" width="5.28515625" style="100" customWidth="1"/>
    <col min="11527" max="11527" width="5.140625" style="100" customWidth="1"/>
    <col min="11528" max="11528" width="16.42578125" style="100" customWidth="1"/>
    <col min="11529" max="11529" width="4.85546875" style="100" customWidth="1"/>
    <col min="11530" max="11530" width="10.42578125" style="100" customWidth="1"/>
    <col min="11531" max="11531" width="10.7109375" style="100" customWidth="1"/>
    <col min="11532" max="11775" width="9.140625" style="100"/>
    <col min="11776" max="11776" width="10.42578125" style="100" customWidth="1"/>
    <col min="11777" max="11777" width="6.7109375" style="100" customWidth="1"/>
    <col min="11778" max="11778" width="5.7109375" style="100" customWidth="1"/>
    <col min="11779" max="11779" width="49.28515625" style="100" customWidth="1"/>
    <col min="11780" max="11780" width="67" style="100" customWidth="1"/>
    <col min="11781" max="11781" width="5.140625" style="100" customWidth="1"/>
    <col min="11782" max="11782" width="5.28515625" style="100" customWidth="1"/>
    <col min="11783" max="11783" width="5.140625" style="100" customWidth="1"/>
    <col min="11784" max="11784" width="16.42578125" style="100" customWidth="1"/>
    <col min="11785" max="11785" width="4.85546875" style="100" customWidth="1"/>
    <col min="11786" max="11786" width="10.42578125" style="100" customWidth="1"/>
    <col min="11787" max="11787" width="10.7109375" style="100" customWidth="1"/>
    <col min="11788" max="12031" width="9.140625" style="100"/>
    <col min="12032" max="12032" width="10.42578125" style="100" customWidth="1"/>
    <col min="12033" max="12033" width="6.7109375" style="100" customWidth="1"/>
    <col min="12034" max="12034" width="5.7109375" style="100" customWidth="1"/>
    <col min="12035" max="12035" width="49.28515625" style="100" customWidth="1"/>
    <col min="12036" max="12036" width="67" style="100" customWidth="1"/>
    <col min="12037" max="12037" width="5.140625" style="100" customWidth="1"/>
    <col min="12038" max="12038" width="5.28515625" style="100" customWidth="1"/>
    <col min="12039" max="12039" width="5.140625" style="100" customWidth="1"/>
    <col min="12040" max="12040" width="16.42578125" style="100" customWidth="1"/>
    <col min="12041" max="12041" width="4.85546875" style="100" customWidth="1"/>
    <col min="12042" max="12042" width="10.42578125" style="100" customWidth="1"/>
    <col min="12043" max="12043" width="10.7109375" style="100" customWidth="1"/>
    <col min="12044" max="12287" width="9.140625" style="100"/>
    <col min="12288" max="12288" width="10.42578125" style="100" customWidth="1"/>
    <col min="12289" max="12289" width="6.7109375" style="100" customWidth="1"/>
    <col min="12290" max="12290" width="5.7109375" style="100" customWidth="1"/>
    <col min="12291" max="12291" width="49.28515625" style="100" customWidth="1"/>
    <col min="12292" max="12292" width="67" style="100" customWidth="1"/>
    <col min="12293" max="12293" width="5.140625" style="100" customWidth="1"/>
    <col min="12294" max="12294" width="5.28515625" style="100" customWidth="1"/>
    <col min="12295" max="12295" width="5.140625" style="100" customWidth="1"/>
    <col min="12296" max="12296" width="16.42578125" style="100" customWidth="1"/>
    <col min="12297" max="12297" width="4.85546875" style="100" customWidth="1"/>
    <col min="12298" max="12298" width="10.42578125" style="100" customWidth="1"/>
    <col min="12299" max="12299" width="10.7109375" style="100" customWidth="1"/>
    <col min="12300" max="12543" width="9.140625" style="100"/>
    <col min="12544" max="12544" width="10.42578125" style="100" customWidth="1"/>
    <col min="12545" max="12545" width="6.7109375" style="100" customWidth="1"/>
    <col min="12546" max="12546" width="5.7109375" style="100" customWidth="1"/>
    <col min="12547" max="12547" width="49.28515625" style="100" customWidth="1"/>
    <col min="12548" max="12548" width="67" style="100" customWidth="1"/>
    <col min="12549" max="12549" width="5.140625" style="100" customWidth="1"/>
    <col min="12550" max="12550" width="5.28515625" style="100" customWidth="1"/>
    <col min="12551" max="12551" width="5.140625" style="100" customWidth="1"/>
    <col min="12552" max="12552" width="16.42578125" style="100" customWidth="1"/>
    <col min="12553" max="12553" width="4.85546875" style="100" customWidth="1"/>
    <col min="12554" max="12554" width="10.42578125" style="100" customWidth="1"/>
    <col min="12555" max="12555" width="10.7109375" style="100" customWidth="1"/>
    <col min="12556" max="12799" width="9.140625" style="100"/>
    <col min="12800" max="12800" width="10.42578125" style="100" customWidth="1"/>
    <col min="12801" max="12801" width="6.7109375" style="100" customWidth="1"/>
    <col min="12802" max="12802" width="5.7109375" style="100" customWidth="1"/>
    <col min="12803" max="12803" width="49.28515625" style="100" customWidth="1"/>
    <col min="12804" max="12804" width="67" style="100" customWidth="1"/>
    <col min="12805" max="12805" width="5.140625" style="100" customWidth="1"/>
    <col min="12806" max="12806" width="5.28515625" style="100" customWidth="1"/>
    <col min="12807" max="12807" width="5.140625" style="100" customWidth="1"/>
    <col min="12808" max="12808" width="16.42578125" style="100" customWidth="1"/>
    <col min="12809" max="12809" width="4.85546875" style="100" customWidth="1"/>
    <col min="12810" max="12810" width="10.42578125" style="100" customWidth="1"/>
    <col min="12811" max="12811" width="10.7109375" style="100" customWidth="1"/>
    <col min="12812" max="13055" width="9.140625" style="100"/>
    <col min="13056" max="13056" width="10.42578125" style="100" customWidth="1"/>
    <col min="13057" max="13057" width="6.7109375" style="100" customWidth="1"/>
    <col min="13058" max="13058" width="5.7109375" style="100" customWidth="1"/>
    <col min="13059" max="13059" width="49.28515625" style="100" customWidth="1"/>
    <col min="13060" max="13060" width="67" style="100" customWidth="1"/>
    <col min="13061" max="13061" width="5.140625" style="100" customWidth="1"/>
    <col min="13062" max="13062" width="5.28515625" style="100" customWidth="1"/>
    <col min="13063" max="13063" width="5.140625" style="100" customWidth="1"/>
    <col min="13064" max="13064" width="16.42578125" style="100" customWidth="1"/>
    <col min="13065" max="13065" width="4.85546875" style="100" customWidth="1"/>
    <col min="13066" max="13066" width="10.42578125" style="100" customWidth="1"/>
    <col min="13067" max="13067" width="10.7109375" style="100" customWidth="1"/>
    <col min="13068" max="13311" width="9.140625" style="100"/>
    <col min="13312" max="13312" width="10.42578125" style="100" customWidth="1"/>
    <col min="13313" max="13313" width="6.7109375" style="100" customWidth="1"/>
    <col min="13314" max="13314" width="5.7109375" style="100" customWidth="1"/>
    <col min="13315" max="13315" width="49.28515625" style="100" customWidth="1"/>
    <col min="13316" max="13316" width="67" style="100" customWidth="1"/>
    <col min="13317" max="13317" width="5.140625" style="100" customWidth="1"/>
    <col min="13318" max="13318" width="5.28515625" style="100" customWidth="1"/>
    <col min="13319" max="13319" width="5.140625" style="100" customWidth="1"/>
    <col min="13320" max="13320" width="16.42578125" style="100" customWidth="1"/>
    <col min="13321" max="13321" width="4.85546875" style="100" customWidth="1"/>
    <col min="13322" max="13322" width="10.42578125" style="100" customWidth="1"/>
    <col min="13323" max="13323" width="10.7109375" style="100" customWidth="1"/>
    <col min="13324" max="13567" width="9.140625" style="100"/>
    <col min="13568" max="13568" width="10.42578125" style="100" customWidth="1"/>
    <col min="13569" max="13569" width="6.7109375" style="100" customWidth="1"/>
    <col min="13570" max="13570" width="5.7109375" style="100" customWidth="1"/>
    <col min="13571" max="13571" width="49.28515625" style="100" customWidth="1"/>
    <col min="13572" max="13572" width="67" style="100" customWidth="1"/>
    <col min="13573" max="13573" width="5.140625" style="100" customWidth="1"/>
    <col min="13574" max="13574" width="5.28515625" style="100" customWidth="1"/>
    <col min="13575" max="13575" width="5.140625" style="100" customWidth="1"/>
    <col min="13576" max="13576" width="16.42578125" style="100" customWidth="1"/>
    <col min="13577" max="13577" width="4.85546875" style="100" customWidth="1"/>
    <col min="13578" max="13578" width="10.42578125" style="100" customWidth="1"/>
    <col min="13579" max="13579" width="10.7109375" style="100" customWidth="1"/>
    <col min="13580" max="13823" width="9.140625" style="100"/>
    <col min="13824" max="13824" width="10.42578125" style="100" customWidth="1"/>
    <col min="13825" max="13825" width="6.7109375" style="100" customWidth="1"/>
    <col min="13826" max="13826" width="5.7109375" style="100" customWidth="1"/>
    <col min="13827" max="13827" width="49.28515625" style="100" customWidth="1"/>
    <col min="13828" max="13828" width="67" style="100" customWidth="1"/>
    <col min="13829" max="13829" width="5.140625" style="100" customWidth="1"/>
    <col min="13830" max="13830" width="5.28515625" style="100" customWidth="1"/>
    <col min="13831" max="13831" width="5.140625" style="100" customWidth="1"/>
    <col min="13832" max="13832" width="16.42578125" style="100" customWidth="1"/>
    <col min="13833" max="13833" width="4.85546875" style="100" customWidth="1"/>
    <col min="13834" max="13834" width="10.42578125" style="100" customWidth="1"/>
    <col min="13835" max="13835" width="10.7109375" style="100" customWidth="1"/>
    <col min="13836" max="14079" width="9.140625" style="100"/>
    <col min="14080" max="14080" width="10.42578125" style="100" customWidth="1"/>
    <col min="14081" max="14081" width="6.7109375" style="100" customWidth="1"/>
    <col min="14082" max="14082" width="5.7109375" style="100" customWidth="1"/>
    <col min="14083" max="14083" width="49.28515625" style="100" customWidth="1"/>
    <col min="14084" max="14084" width="67" style="100" customWidth="1"/>
    <col min="14085" max="14085" width="5.140625" style="100" customWidth="1"/>
    <col min="14086" max="14086" width="5.28515625" style="100" customWidth="1"/>
    <col min="14087" max="14087" width="5.140625" style="100" customWidth="1"/>
    <col min="14088" max="14088" width="16.42578125" style="100" customWidth="1"/>
    <col min="14089" max="14089" width="4.85546875" style="100" customWidth="1"/>
    <col min="14090" max="14090" width="10.42578125" style="100" customWidth="1"/>
    <col min="14091" max="14091" width="10.7109375" style="100" customWidth="1"/>
    <col min="14092" max="14335" width="9.140625" style="100"/>
    <col min="14336" max="14336" width="10.42578125" style="100" customWidth="1"/>
    <col min="14337" max="14337" width="6.7109375" style="100" customWidth="1"/>
    <col min="14338" max="14338" width="5.7109375" style="100" customWidth="1"/>
    <col min="14339" max="14339" width="49.28515625" style="100" customWidth="1"/>
    <col min="14340" max="14340" width="67" style="100" customWidth="1"/>
    <col min="14341" max="14341" width="5.140625" style="100" customWidth="1"/>
    <col min="14342" max="14342" width="5.28515625" style="100" customWidth="1"/>
    <col min="14343" max="14343" width="5.140625" style="100" customWidth="1"/>
    <col min="14344" max="14344" width="16.42578125" style="100" customWidth="1"/>
    <col min="14345" max="14345" width="4.85546875" style="100" customWidth="1"/>
    <col min="14346" max="14346" width="10.42578125" style="100" customWidth="1"/>
    <col min="14347" max="14347" width="10.7109375" style="100" customWidth="1"/>
    <col min="14348" max="14591" width="9.140625" style="100"/>
    <col min="14592" max="14592" width="10.42578125" style="100" customWidth="1"/>
    <col min="14593" max="14593" width="6.7109375" style="100" customWidth="1"/>
    <col min="14594" max="14594" width="5.7109375" style="100" customWidth="1"/>
    <col min="14595" max="14595" width="49.28515625" style="100" customWidth="1"/>
    <col min="14596" max="14596" width="67" style="100" customWidth="1"/>
    <col min="14597" max="14597" width="5.140625" style="100" customWidth="1"/>
    <col min="14598" max="14598" width="5.28515625" style="100" customWidth="1"/>
    <col min="14599" max="14599" width="5.140625" style="100" customWidth="1"/>
    <col min="14600" max="14600" width="16.42578125" style="100" customWidth="1"/>
    <col min="14601" max="14601" width="4.85546875" style="100" customWidth="1"/>
    <col min="14602" max="14602" width="10.42578125" style="100" customWidth="1"/>
    <col min="14603" max="14603" width="10.7109375" style="100" customWidth="1"/>
    <col min="14604" max="14847" width="9.140625" style="100"/>
    <col min="14848" max="14848" width="10.42578125" style="100" customWidth="1"/>
    <col min="14849" max="14849" width="6.7109375" style="100" customWidth="1"/>
    <col min="14850" max="14850" width="5.7109375" style="100" customWidth="1"/>
    <col min="14851" max="14851" width="49.28515625" style="100" customWidth="1"/>
    <col min="14852" max="14852" width="67" style="100" customWidth="1"/>
    <col min="14853" max="14853" width="5.140625" style="100" customWidth="1"/>
    <col min="14854" max="14854" width="5.28515625" style="100" customWidth="1"/>
    <col min="14855" max="14855" width="5.140625" style="100" customWidth="1"/>
    <col min="14856" max="14856" width="16.42578125" style="100" customWidth="1"/>
    <col min="14857" max="14857" width="4.85546875" style="100" customWidth="1"/>
    <col min="14858" max="14858" width="10.42578125" style="100" customWidth="1"/>
    <col min="14859" max="14859" width="10.7109375" style="100" customWidth="1"/>
    <col min="14860" max="15103" width="9.140625" style="100"/>
    <col min="15104" max="15104" width="10.42578125" style="100" customWidth="1"/>
    <col min="15105" max="15105" width="6.7109375" style="100" customWidth="1"/>
    <col min="15106" max="15106" width="5.7109375" style="100" customWidth="1"/>
    <col min="15107" max="15107" width="49.28515625" style="100" customWidth="1"/>
    <col min="15108" max="15108" width="67" style="100" customWidth="1"/>
    <col min="15109" max="15109" width="5.140625" style="100" customWidth="1"/>
    <col min="15110" max="15110" width="5.28515625" style="100" customWidth="1"/>
    <col min="15111" max="15111" width="5.140625" style="100" customWidth="1"/>
    <col min="15112" max="15112" width="16.42578125" style="100" customWidth="1"/>
    <col min="15113" max="15113" width="4.85546875" style="100" customWidth="1"/>
    <col min="15114" max="15114" width="10.42578125" style="100" customWidth="1"/>
    <col min="15115" max="15115" width="10.7109375" style="100" customWidth="1"/>
    <col min="15116" max="15359" width="9.140625" style="100"/>
    <col min="15360" max="15360" width="10.42578125" style="100" customWidth="1"/>
    <col min="15361" max="15361" width="6.7109375" style="100" customWidth="1"/>
    <col min="15362" max="15362" width="5.7109375" style="100" customWidth="1"/>
    <col min="15363" max="15363" width="49.28515625" style="100" customWidth="1"/>
    <col min="15364" max="15364" width="67" style="100" customWidth="1"/>
    <col min="15365" max="15365" width="5.140625" style="100" customWidth="1"/>
    <col min="15366" max="15366" width="5.28515625" style="100" customWidth="1"/>
    <col min="15367" max="15367" width="5.140625" style="100" customWidth="1"/>
    <col min="15368" max="15368" width="16.42578125" style="100" customWidth="1"/>
    <col min="15369" max="15369" width="4.85546875" style="100" customWidth="1"/>
    <col min="15370" max="15370" width="10.42578125" style="100" customWidth="1"/>
    <col min="15371" max="15371" width="10.7109375" style="100" customWidth="1"/>
    <col min="15372" max="15615" width="9.140625" style="100"/>
    <col min="15616" max="15616" width="10.42578125" style="100" customWidth="1"/>
    <col min="15617" max="15617" width="6.7109375" style="100" customWidth="1"/>
    <col min="15618" max="15618" width="5.7109375" style="100" customWidth="1"/>
    <col min="15619" max="15619" width="49.28515625" style="100" customWidth="1"/>
    <col min="15620" max="15620" width="67" style="100" customWidth="1"/>
    <col min="15621" max="15621" width="5.140625" style="100" customWidth="1"/>
    <col min="15622" max="15622" width="5.28515625" style="100" customWidth="1"/>
    <col min="15623" max="15623" width="5.140625" style="100" customWidth="1"/>
    <col min="15624" max="15624" width="16.42578125" style="100" customWidth="1"/>
    <col min="15625" max="15625" width="4.85546875" style="100" customWidth="1"/>
    <col min="15626" max="15626" width="10.42578125" style="100" customWidth="1"/>
    <col min="15627" max="15627" width="10.7109375" style="100" customWidth="1"/>
    <col min="15628" max="15871" width="9.140625" style="100"/>
    <col min="15872" max="15872" width="10.42578125" style="100" customWidth="1"/>
    <col min="15873" max="15873" width="6.7109375" style="100" customWidth="1"/>
    <col min="15874" max="15874" width="5.7109375" style="100" customWidth="1"/>
    <col min="15875" max="15875" width="49.28515625" style="100" customWidth="1"/>
    <col min="15876" max="15876" width="67" style="100" customWidth="1"/>
    <col min="15877" max="15877" width="5.140625" style="100" customWidth="1"/>
    <col min="15878" max="15878" width="5.28515625" style="100" customWidth="1"/>
    <col min="15879" max="15879" width="5.140625" style="100" customWidth="1"/>
    <col min="15880" max="15880" width="16.42578125" style="100" customWidth="1"/>
    <col min="15881" max="15881" width="4.85546875" style="100" customWidth="1"/>
    <col min="15882" max="15882" width="10.42578125" style="100" customWidth="1"/>
    <col min="15883" max="15883" width="10.7109375" style="100" customWidth="1"/>
    <col min="15884" max="16127" width="9.140625" style="100"/>
    <col min="16128" max="16128" width="10.42578125" style="100" customWidth="1"/>
    <col min="16129" max="16129" width="6.7109375" style="100" customWidth="1"/>
    <col min="16130" max="16130" width="5.7109375" style="100" customWidth="1"/>
    <col min="16131" max="16131" width="49.28515625" style="100" customWidth="1"/>
    <col min="16132" max="16132" width="67" style="100" customWidth="1"/>
    <col min="16133" max="16133" width="5.140625" style="100" customWidth="1"/>
    <col min="16134" max="16134" width="5.28515625" style="100" customWidth="1"/>
    <col min="16135" max="16135" width="5.140625" style="100" customWidth="1"/>
    <col min="16136" max="16136" width="16.42578125" style="100" customWidth="1"/>
    <col min="16137" max="16137" width="4.85546875" style="100" customWidth="1"/>
    <col min="16138" max="16138" width="10.42578125" style="100" customWidth="1"/>
    <col min="16139" max="16139" width="10.7109375" style="100" customWidth="1"/>
    <col min="16140" max="16384" width="9.140625" style="100"/>
  </cols>
  <sheetData>
    <row r="1" spans="1:12" ht="19.149999999999999" customHeight="1">
      <c r="A1" s="96"/>
      <c r="B1" s="96"/>
      <c r="C1" s="96"/>
      <c r="D1" s="97"/>
      <c r="E1" s="96"/>
      <c r="F1" s="96"/>
      <c r="G1" s="96"/>
      <c r="H1" s="208" t="s">
        <v>268</v>
      </c>
      <c r="I1" s="209"/>
      <c r="J1" s="96"/>
      <c r="K1" s="98">
        <v>1</v>
      </c>
      <c r="L1" s="99"/>
    </row>
    <row r="2" spans="1:12" s="104" customFormat="1" ht="18" customHeight="1">
      <c r="A2" s="101"/>
      <c r="B2" s="101"/>
      <c r="C2" s="101"/>
      <c r="D2" s="101"/>
      <c r="E2" s="101"/>
      <c r="F2" s="101"/>
      <c r="G2" s="101"/>
      <c r="H2" s="1" t="s">
        <v>0</v>
      </c>
      <c r="I2" s="2"/>
      <c r="J2" s="101"/>
      <c r="K2" s="102">
        <v>1</v>
      </c>
      <c r="L2" s="103"/>
    </row>
    <row r="3" spans="1:12" ht="20.25" customHeight="1">
      <c r="A3" s="96"/>
      <c r="B3" s="96"/>
      <c r="C3" s="96"/>
      <c r="D3" s="96"/>
      <c r="E3" s="96"/>
      <c r="F3" s="96"/>
      <c r="G3" s="96"/>
      <c r="H3" s="105" t="s">
        <v>275</v>
      </c>
      <c r="I3" s="3"/>
      <c r="J3" s="106"/>
      <c r="K3" s="98">
        <v>1</v>
      </c>
      <c r="L3" s="99"/>
    </row>
    <row r="4" spans="1:12" ht="20.25" customHeight="1">
      <c r="A4" s="96"/>
      <c r="B4" s="96"/>
      <c r="C4" s="96"/>
      <c r="D4" s="96"/>
      <c r="E4" s="96"/>
      <c r="F4" s="96"/>
      <c r="G4" s="96"/>
      <c r="H4" s="96"/>
      <c r="I4" s="4"/>
      <c r="J4" s="107"/>
      <c r="K4" s="98">
        <v>1</v>
      </c>
      <c r="L4" s="99"/>
    </row>
    <row r="5" spans="1:12" ht="30" customHeight="1">
      <c r="A5" s="215" t="s">
        <v>267</v>
      </c>
      <c r="B5" s="216"/>
      <c r="C5" s="216"/>
      <c r="D5" s="216"/>
      <c r="E5" s="216"/>
      <c r="F5" s="216"/>
      <c r="G5" s="216"/>
      <c r="H5" s="216"/>
      <c r="I5" s="216"/>
      <c r="J5" s="216"/>
      <c r="K5" s="205">
        <v>1</v>
      </c>
      <c r="L5" s="99"/>
    </row>
    <row r="6" spans="1:12" ht="25.5" customHeight="1">
      <c r="A6" s="211" t="s">
        <v>128</v>
      </c>
      <c r="B6" s="214"/>
      <c r="C6" s="214"/>
      <c r="D6" s="214"/>
      <c r="E6" s="214"/>
      <c r="F6" s="214"/>
      <c r="G6" s="214"/>
      <c r="H6" s="214"/>
      <c r="I6" s="214"/>
      <c r="J6" s="214"/>
      <c r="K6" s="206">
        <v>1</v>
      </c>
      <c r="L6" s="99"/>
    </row>
    <row r="7" spans="1:12" ht="21" customHeight="1">
      <c r="A7" s="210" t="s">
        <v>1</v>
      </c>
      <c r="B7" s="210"/>
      <c r="C7" s="210"/>
      <c r="D7" s="211"/>
      <c r="E7" s="211"/>
      <c r="F7" s="211"/>
      <c r="G7" s="199"/>
      <c r="H7" s="199"/>
      <c r="I7" s="204"/>
      <c r="J7" s="199"/>
      <c r="K7" s="206">
        <v>1</v>
      </c>
      <c r="L7" s="99"/>
    </row>
    <row r="8" spans="1:12" ht="17.649999999999999" customHeight="1">
      <c r="A8" s="212" t="s">
        <v>2</v>
      </c>
      <c r="B8" s="213"/>
      <c r="C8" s="213"/>
      <c r="D8" s="108"/>
      <c r="E8" s="109"/>
      <c r="F8" s="109"/>
      <c r="G8" s="109"/>
      <c r="H8" s="109"/>
      <c r="I8" s="5"/>
      <c r="J8" s="110"/>
      <c r="K8" s="98">
        <v>1</v>
      </c>
      <c r="L8" s="99"/>
    </row>
    <row r="9" spans="1:12" ht="90" customHeight="1">
      <c r="A9" s="6" t="s">
        <v>3</v>
      </c>
      <c r="B9" s="7" t="s">
        <v>4</v>
      </c>
      <c r="C9" s="7" t="s">
        <v>5</v>
      </c>
      <c r="D9" s="8" t="s">
        <v>6</v>
      </c>
      <c r="E9" s="38" t="s">
        <v>129</v>
      </c>
      <c r="F9" s="7" t="s">
        <v>130</v>
      </c>
      <c r="G9" s="7" t="s">
        <v>131</v>
      </c>
      <c r="H9" s="111" t="s">
        <v>132</v>
      </c>
      <c r="I9" s="112" t="s">
        <v>133</v>
      </c>
      <c r="J9" s="7" t="s">
        <v>184</v>
      </c>
      <c r="K9" s="98">
        <v>1</v>
      </c>
      <c r="L9" s="99"/>
    </row>
    <row r="10" spans="1:12" s="116" customFormat="1" ht="15" customHeight="1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113">
        <v>10</v>
      </c>
      <c r="K10" s="114">
        <v>1</v>
      </c>
      <c r="L10" s="115"/>
    </row>
    <row r="11" spans="1:12" ht="26.25" hidden="1" customHeight="1">
      <c r="A11" s="9" t="s">
        <v>7</v>
      </c>
      <c r="B11" s="117"/>
      <c r="C11" s="117"/>
      <c r="D11" s="10" t="s">
        <v>8</v>
      </c>
      <c r="E11" s="118"/>
      <c r="F11" s="118"/>
      <c r="G11" s="118"/>
      <c r="H11" s="118"/>
      <c r="I11" s="11">
        <f>I12</f>
        <v>77821560</v>
      </c>
      <c r="J11" s="11"/>
      <c r="K11" s="98"/>
      <c r="L11" s="99"/>
    </row>
    <row r="12" spans="1:12" ht="21" hidden="1" customHeight="1">
      <c r="A12" s="12" t="s">
        <v>9</v>
      </c>
      <c r="B12" s="119"/>
      <c r="C12" s="119"/>
      <c r="D12" s="13" t="s">
        <v>8</v>
      </c>
      <c r="E12" s="120"/>
      <c r="F12" s="120"/>
      <c r="G12" s="120"/>
      <c r="H12" s="120"/>
      <c r="I12" s="14">
        <f>I14+I22+I30+I34+I38+I19+I41</f>
        <v>77821560</v>
      </c>
      <c r="J12" s="14"/>
      <c r="K12" s="98"/>
      <c r="L12" s="99"/>
    </row>
    <row r="13" spans="1:12" ht="10.15" hidden="1" customHeight="1">
      <c r="A13" s="12"/>
      <c r="B13" s="119"/>
      <c r="C13" s="119"/>
      <c r="D13" s="13"/>
      <c r="E13" s="120"/>
      <c r="F13" s="120"/>
      <c r="G13" s="120"/>
      <c r="H13" s="120"/>
      <c r="I13" s="15"/>
      <c r="J13" s="15"/>
      <c r="K13" s="98"/>
      <c r="L13" s="99"/>
    </row>
    <row r="14" spans="1:12" ht="82.5" hidden="1" customHeight="1">
      <c r="A14" s="12" t="s">
        <v>10</v>
      </c>
      <c r="B14" s="16" t="s">
        <v>11</v>
      </c>
      <c r="C14" s="16" t="s">
        <v>12</v>
      </c>
      <c r="D14" s="17" t="s">
        <v>13</v>
      </c>
      <c r="E14" s="120"/>
      <c r="F14" s="120"/>
      <c r="G14" s="120"/>
      <c r="H14" s="120"/>
      <c r="I14" s="14">
        <f>SUM(I15:I17)</f>
        <v>2780000</v>
      </c>
      <c r="J14" s="14"/>
      <c r="K14" s="98"/>
      <c r="L14" s="99"/>
    </row>
    <row r="15" spans="1:12" ht="27" hidden="1" customHeight="1">
      <c r="A15" s="12"/>
      <c r="B15" s="16"/>
      <c r="C15" s="16"/>
      <c r="D15" s="17"/>
      <c r="E15" s="121" t="s">
        <v>14</v>
      </c>
      <c r="F15" s="121"/>
      <c r="G15" s="121"/>
      <c r="H15" s="120"/>
      <c r="I15" s="15">
        <v>2400000</v>
      </c>
      <c r="J15" s="15"/>
      <c r="K15" s="98"/>
      <c r="L15" s="99"/>
    </row>
    <row r="16" spans="1:12" ht="27" hidden="1" customHeight="1">
      <c r="A16" s="12"/>
      <c r="B16" s="16"/>
      <c r="C16" s="16"/>
      <c r="D16" s="17"/>
      <c r="E16" s="121" t="s">
        <v>50</v>
      </c>
      <c r="F16" s="121"/>
      <c r="G16" s="121"/>
      <c r="H16" s="120"/>
      <c r="I16" s="15">
        <v>110000</v>
      </c>
      <c r="J16" s="15"/>
      <c r="K16" s="98"/>
      <c r="L16" s="99"/>
    </row>
    <row r="17" spans="1:12" ht="27" hidden="1" customHeight="1">
      <c r="A17" s="12"/>
      <c r="B17" s="16"/>
      <c r="C17" s="16"/>
      <c r="D17" s="17"/>
      <c r="E17" s="121" t="s">
        <v>15</v>
      </c>
      <c r="F17" s="121"/>
      <c r="G17" s="121"/>
      <c r="H17" s="120"/>
      <c r="I17" s="15">
        <v>270000</v>
      </c>
      <c r="J17" s="15"/>
      <c r="K17" s="98"/>
      <c r="L17" s="99"/>
    </row>
    <row r="18" spans="1:12" ht="5.25" hidden="1" customHeight="1">
      <c r="A18" s="122"/>
      <c r="B18" s="123"/>
      <c r="C18" s="124"/>
      <c r="D18" s="125"/>
      <c r="E18" s="25"/>
      <c r="F18" s="25"/>
      <c r="G18" s="25"/>
      <c r="H18" s="25"/>
      <c r="I18" s="15"/>
      <c r="J18" s="15"/>
      <c r="K18" s="98"/>
      <c r="L18" s="99"/>
    </row>
    <row r="19" spans="1:12" ht="36.75" hidden="1" customHeight="1">
      <c r="A19" s="12" t="s">
        <v>135</v>
      </c>
      <c r="B19" s="16" t="s">
        <v>136</v>
      </c>
      <c r="C19" s="16" t="s">
        <v>137</v>
      </c>
      <c r="D19" s="23" t="s">
        <v>138</v>
      </c>
      <c r="E19" s="25"/>
      <c r="F19" s="25"/>
      <c r="G19" s="25"/>
      <c r="H19" s="25"/>
      <c r="I19" s="14">
        <f>I20</f>
        <v>1575560</v>
      </c>
      <c r="J19" s="15"/>
      <c r="K19" s="98"/>
      <c r="L19" s="99"/>
    </row>
    <row r="20" spans="1:12" ht="59.25" hidden="1" customHeight="1">
      <c r="A20" s="122"/>
      <c r="B20" s="123"/>
      <c r="C20" s="124"/>
      <c r="D20" s="125"/>
      <c r="E20" s="26" t="s">
        <v>240</v>
      </c>
      <c r="F20" s="25"/>
      <c r="G20" s="25"/>
      <c r="H20" s="25"/>
      <c r="I20" s="15">
        <v>1575560</v>
      </c>
      <c r="J20" s="15"/>
      <c r="K20" s="98"/>
      <c r="L20" s="99"/>
    </row>
    <row r="21" spans="1:12" ht="12" hidden="1" customHeight="1">
      <c r="A21" s="122"/>
      <c r="B21" s="123"/>
      <c r="C21" s="124"/>
      <c r="D21" s="125"/>
      <c r="E21" s="25"/>
      <c r="F21" s="25"/>
      <c r="G21" s="25"/>
      <c r="H21" s="25"/>
      <c r="I21" s="15"/>
      <c r="J21" s="15"/>
      <c r="K21" s="98"/>
      <c r="L21" s="99"/>
    </row>
    <row r="22" spans="1:12" ht="53.25" hidden="1" customHeight="1">
      <c r="A22" s="91" t="s">
        <v>16</v>
      </c>
      <c r="B22" s="126">
        <v>7350</v>
      </c>
      <c r="C22" s="92" t="s">
        <v>17</v>
      </c>
      <c r="D22" s="23" t="s">
        <v>18</v>
      </c>
      <c r="E22" s="127"/>
      <c r="F22" s="127"/>
      <c r="G22" s="127"/>
      <c r="H22" s="127"/>
      <c r="I22" s="14">
        <f>SUM(I23:I28)</f>
        <v>2350000</v>
      </c>
      <c r="J22" s="14"/>
    </row>
    <row r="23" spans="1:12" ht="37.5" hidden="1" customHeight="1">
      <c r="A23" s="91"/>
      <c r="B23" s="126"/>
      <c r="C23" s="92"/>
      <c r="D23" s="23"/>
      <c r="E23" s="23" t="s">
        <v>241</v>
      </c>
      <c r="F23" s="23"/>
      <c r="G23" s="23"/>
      <c r="H23" s="129"/>
      <c r="I23" s="15">
        <v>300000</v>
      </c>
      <c r="J23" s="15"/>
    </row>
    <row r="24" spans="1:12" ht="28.5" hidden="1" customHeight="1">
      <c r="A24" s="91"/>
      <c r="B24" s="126"/>
      <c r="C24" s="92"/>
      <c r="D24" s="23"/>
      <c r="E24" s="23" t="s">
        <v>21</v>
      </c>
      <c r="F24" s="129"/>
      <c r="G24" s="129"/>
      <c r="H24" s="129"/>
      <c r="I24" s="15">
        <v>1000000</v>
      </c>
      <c r="J24" s="15"/>
    </row>
    <row r="25" spans="1:12" ht="36" hidden="1" customHeight="1">
      <c r="A25" s="91"/>
      <c r="B25" s="126"/>
      <c r="C25" s="92"/>
      <c r="D25" s="23"/>
      <c r="E25" s="23" t="s">
        <v>242</v>
      </c>
      <c r="F25" s="129"/>
      <c r="G25" s="129"/>
      <c r="H25" s="129"/>
      <c r="I25" s="15">
        <v>500000</v>
      </c>
      <c r="J25" s="15"/>
    </row>
    <row r="26" spans="1:12" ht="27" hidden="1" customHeight="1">
      <c r="A26" s="91"/>
      <c r="B26" s="126"/>
      <c r="C26" s="92"/>
      <c r="D26" s="23"/>
      <c r="E26" s="129" t="s">
        <v>19</v>
      </c>
      <c r="F26" s="129"/>
      <c r="G26" s="129"/>
      <c r="H26" s="129"/>
      <c r="I26" s="15">
        <v>250000</v>
      </c>
      <c r="J26" s="15"/>
    </row>
    <row r="27" spans="1:12" ht="35.65" hidden="1" customHeight="1">
      <c r="A27" s="91"/>
      <c r="B27" s="126"/>
      <c r="C27" s="92"/>
      <c r="D27" s="23"/>
      <c r="E27" s="23" t="s">
        <v>20</v>
      </c>
      <c r="F27" s="23"/>
      <c r="G27" s="23"/>
      <c r="H27" s="129"/>
      <c r="I27" s="15">
        <v>250000</v>
      </c>
      <c r="J27" s="15"/>
    </row>
    <row r="28" spans="1:12" ht="28.15" hidden="1" customHeight="1">
      <c r="A28" s="122"/>
      <c r="B28" s="130"/>
      <c r="C28" s="130"/>
      <c r="D28" s="34"/>
      <c r="E28" s="23" t="s">
        <v>22</v>
      </c>
      <c r="F28" s="23"/>
      <c r="G28" s="23"/>
      <c r="H28" s="23"/>
      <c r="I28" s="15">
        <v>50000</v>
      </c>
      <c r="J28" s="15"/>
    </row>
    <row r="29" spans="1:12" ht="7.15" hidden="1" customHeight="1">
      <c r="A29" s="131"/>
      <c r="B29" s="130"/>
      <c r="C29" s="130"/>
      <c r="D29" s="34"/>
      <c r="E29" s="23"/>
      <c r="F29" s="23"/>
      <c r="G29" s="23"/>
      <c r="H29" s="23"/>
      <c r="I29" s="15"/>
      <c r="J29" s="15"/>
    </row>
    <row r="30" spans="1:12" ht="36.75" hidden="1" customHeight="1">
      <c r="A30" s="91" t="s">
        <v>23</v>
      </c>
      <c r="B30" s="92" t="s">
        <v>24</v>
      </c>
      <c r="C30" s="92" t="s">
        <v>25</v>
      </c>
      <c r="D30" s="23" t="s">
        <v>26</v>
      </c>
      <c r="E30" s="23"/>
      <c r="F30" s="23"/>
      <c r="G30" s="23"/>
      <c r="H30" s="23"/>
      <c r="I30" s="14">
        <f>SUM(I31:I32)</f>
        <v>68000000</v>
      </c>
      <c r="J30" s="14"/>
    </row>
    <row r="31" spans="1:12" ht="36.75" hidden="1" customHeight="1">
      <c r="A31" s="91"/>
      <c r="B31" s="92"/>
      <c r="C31" s="132"/>
      <c r="D31" s="23"/>
      <c r="E31" s="23" t="s">
        <v>250</v>
      </c>
      <c r="F31" s="23"/>
      <c r="G31" s="23"/>
      <c r="H31" s="23"/>
      <c r="I31" s="15">
        <v>55000000</v>
      </c>
      <c r="J31" s="14"/>
    </row>
    <row r="32" spans="1:12" ht="37.5" hidden="1" customHeight="1">
      <c r="A32" s="131"/>
      <c r="B32" s="130"/>
      <c r="C32" s="133"/>
      <c r="D32" s="34"/>
      <c r="E32" s="23" t="s">
        <v>27</v>
      </c>
      <c r="F32" s="23"/>
      <c r="G32" s="23"/>
      <c r="H32" s="23"/>
      <c r="I32" s="18">
        <v>13000000</v>
      </c>
      <c r="J32" s="18"/>
    </row>
    <row r="33" spans="1:11" ht="7.15" hidden="1" customHeight="1">
      <c r="A33" s="131"/>
      <c r="B33" s="130"/>
      <c r="C33" s="133"/>
      <c r="D33" s="34"/>
      <c r="E33" s="23"/>
      <c r="F33" s="23"/>
      <c r="G33" s="23"/>
      <c r="H33" s="23"/>
      <c r="I33" s="15"/>
      <c r="J33" s="15"/>
    </row>
    <row r="34" spans="1:11" ht="36" hidden="1" customHeight="1">
      <c r="A34" s="12" t="s">
        <v>28</v>
      </c>
      <c r="B34" s="21">
        <v>7670</v>
      </c>
      <c r="C34" s="47" t="s">
        <v>29</v>
      </c>
      <c r="D34" s="23" t="s">
        <v>30</v>
      </c>
      <c r="E34" s="23"/>
      <c r="F34" s="23"/>
      <c r="G34" s="23"/>
      <c r="H34" s="23"/>
      <c r="I34" s="14">
        <f>SUM(I35:I36)</f>
        <v>1400000</v>
      </c>
      <c r="J34" s="15"/>
    </row>
    <row r="35" spans="1:11" ht="53.25" hidden="1" customHeight="1">
      <c r="A35" s="131"/>
      <c r="B35" s="130"/>
      <c r="C35" s="133"/>
      <c r="D35" s="34"/>
      <c r="E35" s="23" t="s">
        <v>199</v>
      </c>
      <c r="F35" s="23"/>
      <c r="G35" s="23"/>
      <c r="H35" s="23"/>
      <c r="I35" s="15">
        <v>1000000</v>
      </c>
      <c r="J35" s="15"/>
    </row>
    <row r="36" spans="1:11" ht="28.5" hidden="1" customHeight="1">
      <c r="A36" s="131"/>
      <c r="B36" s="130"/>
      <c r="C36" s="133"/>
      <c r="D36" s="34"/>
      <c r="E36" s="23" t="s">
        <v>134</v>
      </c>
      <c r="F36" s="23"/>
      <c r="G36" s="23"/>
      <c r="H36" s="23"/>
      <c r="I36" s="15">
        <v>400000</v>
      </c>
      <c r="J36" s="15"/>
    </row>
    <row r="37" spans="1:11" ht="7.7" hidden="1" customHeight="1">
      <c r="A37" s="131"/>
      <c r="B37" s="130"/>
      <c r="C37" s="133"/>
      <c r="D37" s="34"/>
      <c r="E37" s="23"/>
      <c r="F37" s="23"/>
      <c r="G37" s="23"/>
      <c r="H37" s="23"/>
      <c r="I37" s="134"/>
      <c r="J37" s="15"/>
    </row>
    <row r="38" spans="1:11" ht="77.25" hidden="1" customHeight="1">
      <c r="A38" s="135" t="s">
        <v>31</v>
      </c>
      <c r="B38" s="21">
        <v>7700</v>
      </c>
      <c r="C38" s="21" t="s">
        <v>32</v>
      </c>
      <c r="D38" s="136" t="s">
        <v>33</v>
      </c>
      <c r="E38" s="20"/>
      <c r="F38" s="23"/>
      <c r="G38" s="23"/>
      <c r="H38" s="23"/>
      <c r="I38" s="137">
        <f>I39</f>
        <v>1616000</v>
      </c>
      <c r="J38" s="15"/>
    </row>
    <row r="39" spans="1:11" ht="56.25" hidden="1" customHeight="1">
      <c r="A39" s="138"/>
      <c r="B39" s="21"/>
      <c r="C39" s="21"/>
      <c r="D39" s="22"/>
      <c r="E39" s="20" t="s">
        <v>243</v>
      </c>
      <c r="F39" s="23"/>
      <c r="G39" s="23"/>
      <c r="H39" s="23"/>
      <c r="I39" s="134">
        <v>1616000</v>
      </c>
      <c r="J39" s="15"/>
    </row>
    <row r="40" spans="1:11" ht="7.15" hidden="1" customHeight="1">
      <c r="A40" s="131"/>
      <c r="B40" s="130"/>
      <c r="C40" s="133"/>
      <c r="D40" s="34"/>
      <c r="E40" s="23"/>
      <c r="F40" s="23"/>
      <c r="G40" s="23"/>
      <c r="H40" s="23"/>
      <c r="I40" s="15"/>
      <c r="J40" s="15"/>
    </row>
    <row r="41" spans="1:11" ht="36.75" hidden="1" customHeight="1">
      <c r="A41" s="139" t="s">
        <v>141</v>
      </c>
      <c r="B41" s="21">
        <v>8330</v>
      </c>
      <c r="C41" s="140" t="s">
        <v>139</v>
      </c>
      <c r="D41" s="141" t="s">
        <v>140</v>
      </c>
      <c r="E41" s="23"/>
      <c r="F41" s="23"/>
      <c r="G41" s="23"/>
      <c r="H41" s="23"/>
      <c r="I41" s="14">
        <f>I42</f>
        <v>100000</v>
      </c>
      <c r="J41" s="15"/>
    </row>
    <row r="42" spans="1:11" ht="27" hidden="1" customHeight="1">
      <c r="A42" s="131"/>
      <c r="B42" s="130"/>
      <c r="C42" s="133"/>
      <c r="D42" s="34"/>
      <c r="E42" s="23" t="s">
        <v>70</v>
      </c>
      <c r="F42" s="23"/>
      <c r="G42" s="23"/>
      <c r="H42" s="23"/>
      <c r="I42" s="15">
        <v>100000</v>
      </c>
      <c r="J42" s="15"/>
    </row>
    <row r="43" spans="1:11" ht="7.15" hidden="1" customHeight="1">
      <c r="A43" s="131"/>
      <c r="B43" s="130"/>
      <c r="C43" s="133"/>
      <c r="D43" s="34"/>
      <c r="E43" s="23"/>
      <c r="F43" s="23"/>
      <c r="G43" s="23"/>
      <c r="H43" s="23"/>
      <c r="I43" s="15"/>
      <c r="J43" s="15"/>
    </row>
    <row r="44" spans="1:11" ht="25.5" customHeight="1">
      <c r="A44" s="9" t="s">
        <v>34</v>
      </c>
      <c r="B44" s="142"/>
      <c r="C44" s="143"/>
      <c r="D44" s="10" t="s">
        <v>142</v>
      </c>
      <c r="E44" s="144"/>
      <c r="F44" s="144"/>
      <c r="G44" s="144"/>
      <c r="H44" s="144"/>
      <c r="I44" s="11">
        <f>I45</f>
        <v>10418730</v>
      </c>
      <c r="J44" s="11"/>
      <c r="K44" s="128">
        <v>1</v>
      </c>
    </row>
    <row r="45" spans="1:11" ht="24.75" customHeight="1">
      <c r="A45" s="12" t="s">
        <v>35</v>
      </c>
      <c r="B45" s="21"/>
      <c r="C45" s="19"/>
      <c r="D45" s="198" t="s">
        <v>142</v>
      </c>
      <c r="E45" s="23"/>
      <c r="F45" s="23"/>
      <c r="G45" s="23"/>
      <c r="H45" s="23"/>
      <c r="I45" s="14">
        <f>I47+I58+I69+I72+I66+I76</f>
        <v>10418730</v>
      </c>
      <c r="J45" s="14"/>
      <c r="K45" s="128">
        <v>1</v>
      </c>
    </row>
    <row r="46" spans="1:11" ht="6.6" customHeight="1">
      <c r="A46" s="122"/>
      <c r="B46" s="130"/>
      <c r="C46" s="130"/>
      <c r="D46" s="34"/>
      <c r="E46" s="23"/>
      <c r="F46" s="23"/>
      <c r="G46" s="23"/>
      <c r="H46" s="23"/>
      <c r="I46" s="15"/>
      <c r="J46" s="15"/>
      <c r="K46" s="128">
        <v>1</v>
      </c>
    </row>
    <row r="47" spans="1:11" ht="24.95" customHeight="1">
      <c r="A47" s="12" t="s">
        <v>36</v>
      </c>
      <c r="B47" s="21">
        <v>1010</v>
      </c>
      <c r="C47" s="19" t="s">
        <v>37</v>
      </c>
      <c r="D47" s="145" t="s">
        <v>38</v>
      </c>
      <c r="E47" s="23"/>
      <c r="F47" s="23"/>
      <c r="G47" s="23"/>
      <c r="H47" s="23"/>
      <c r="I47" s="14">
        <f>SUM(I48:I56)</f>
        <v>2640000</v>
      </c>
      <c r="J47" s="14"/>
      <c r="K47" s="128">
        <v>1</v>
      </c>
    </row>
    <row r="48" spans="1:11" ht="37.35" hidden="1" customHeight="1">
      <c r="A48" s="122"/>
      <c r="B48" s="130"/>
      <c r="C48" s="130"/>
      <c r="D48" s="34"/>
      <c r="E48" s="146" t="s">
        <v>143</v>
      </c>
      <c r="F48" s="23"/>
      <c r="G48" s="23"/>
      <c r="H48" s="23"/>
      <c r="I48" s="15">
        <v>300000</v>
      </c>
      <c r="J48" s="15"/>
    </row>
    <row r="49" spans="1:11" ht="37.35" customHeight="1">
      <c r="A49" s="122"/>
      <c r="B49" s="130"/>
      <c r="C49" s="130"/>
      <c r="D49" s="34"/>
      <c r="E49" s="146" t="s">
        <v>276</v>
      </c>
      <c r="F49" s="23"/>
      <c r="G49" s="23"/>
      <c r="H49" s="23"/>
      <c r="I49" s="15">
        <v>40000</v>
      </c>
      <c r="J49" s="15"/>
      <c r="K49" s="128">
        <v>1</v>
      </c>
    </row>
    <row r="50" spans="1:11" ht="37.35" hidden="1" customHeight="1">
      <c r="A50" s="122"/>
      <c r="B50" s="130"/>
      <c r="C50" s="130"/>
      <c r="D50" s="34"/>
      <c r="E50" s="146" t="s">
        <v>144</v>
      </c>
      <c r="F50" s="23"/>
      <c r="G50" s="23"/>
      <c r="H50" s="23"/>
      <c r="I50" s="15">
        <v>300000</v>
      </c>
      <c r="J50" s="15"/>
    </row>
    <row r="51" spans="1:11" ht="37.35" hidden="1" customHeight="1">
      <c r="A51" s="122"/>
      <c r="B51" s="130"/>
      <c r="C51" s="130"/>
      <c r="D51" s="34"/>
      <c r="E51" s="146" t="s">
        <v>146</v>
      </c>
      <c r="F51" s="23"/>
      <c r="G51" s="23"/>
      <c r="H51" s="23"/>
      <c r="I51" s="15">
        <v>300000</v>
      </c>
      <c r="J51" s="15"/>
    </row>
    <row r="52" spans="1:11" ht="28.5" hidden="1" customHeight="1">
      <c r="A52" s="122"/>
      <c r="B52" s="130"/>
      <c r="C52" s="130"/>
      <c r="D52" s="34"/>
      <c r="E52" s="146" t="s">
        <v>147</v>
      </c>
      <c r="F52" s="23"/>
      <c r="G52" s="23"/>
      <c r="H52" s="23"/>
      <c r="I52" s="15">
        <v>500000</v>
      </c>
      <c r="J52" s="15"/>
    </row>
    <row r="53" spans="1:11" ht="37.35" hidden="1" customHeight="1">
      <c r="A53" s="122"/>
      <c r="B53" s="130"/>
      <c r="C53" s="130"/>
      <c r="D53" s="34"/>
      <c r="E53" s="146" t="s">
        <v>148</v>
      </c>
      <c r="F53" s="23"/>
      <c r="G53" s="23"/>
      <c r="H53" s="23"/>
      <c r="I53" s="15">
        <v>200000</v>
      </c>
      <c r="J53" s="15"/>
    </row>
    <row r="54" spans="1:11" ht="37.35" hidden="1" customHeight="1">
      <c r="A54" s="122"/>
      <c r="B54" s="130"/>
      <c r="C54" s="130"/>
      <c r="D54" s="34"/>
      <c r="E54" s="146" t="s">
        <v>145</v>
      </c>
      <c r="F54" s="23"/>
      <c r="G54" s="23"/>
      <c r="H54" s="23"/>
      <c r="I54" s="15">
        <v>300000</v>
      </c>
      <c r="J54" s="15"/>
    </row>
    <row r="55" spans="1:11" ht="37.35" hidden="1" customHeight="1">
      <c r="A55" s="122"/>
      <c r="B55" s="130"/>
      <c r="C55" s="130"/>
      <c r="D55" s="34"/>
      <c r="E55" s="146" t="s">
        <v>149</v>
      </c>
      <c r="F55" s="23"/>
      <c r="G55" s="23"/>
      <c r="H55" s="23"/>
      <c r="I55" s="15">
        <v>500000</v>
      </c>
      <c r="J55" s="15"/>
    </row>
    <row r="56" spans="1:11" ht="37.35" hidden="1" customHeight="1">
      <c r="A56" s="122"/>
      <c r="B56" s="130"/>
      <c r="C56" s="130"/>
      <c r="D56" s="34"/>
      <c r="E56" s="23" t="s">
        <v>39</v>
      </c>
      <c r="F56" s="23"/>
      <c r="G56" s="23"/>
      <c r="H56" s="23"/>
      <c r="I56" s="15">
        <v>200000</v>
      </c>
      <c r="J56" s="15"/>
    </row>
    <row r="57" spans="1:11" ht="8.65" customHeight="1">
      <c r="A57" s="122"/>
      <c r="B57" s="130"/>
      <c r="C57" s="130"/>
      <c r="D57" s="34"/>
      <c r="E57" s="129"/>
      <c r="F57" s="129"/>
      <c r="G57" s="129"/>
      <c r="H57" s="129"/>
      <c r="I57" s="15"/>
      <c r="J57" s="15"/>
      <c r="K57" s="128">
        <v>1</v>
      </c>
    </row>
    <row r="58" spans="1:11" ht="40.5" customHeight="1">
      <c r="A58" s="12" t="s">
        <v>150</v>
      </c>
      <c r="B58" s="21">
        <v>1021</v>
      </c>
      <c r="C58" s="19" t="s">
        <v>40</v>
      </c>
      <c r="D58" s="23" t="s">
        <v>244</v>
      </c>
      <c r="E58" s="129"/>
      <c r="F58" s="129"/>
      <c r="G58" s="129"/>
      <c r="H58" s="129"/>
      <c r="I58" s="14">
        <f>SUM(I59:I64)</f>
        <v>1987000</v>
      </c>
      <c r="J58" s="14"/>
      <c r="K58" s="128">
        <v>1</v>
      </c>
    </row>
    <row r="59" spans="1:11" ht="36.75" hidden="1" customHeight="1">
      <c r="A59" s="122"/>
      <c r="B59" s="130"/>
      <c r="C59" s="130"/>
      <c r="D59" s="34"/>
      <c r="E59" s="146" t="s">
        <v>151</v>
      </c>
      <c r="F59" s="23"/>
      <c r="G59" s="23"/>
      <c r="H59" s="23"/>
      <c r="I59" s="15">
        <v>400000</v>
      </c>
      <c r="J59" s="15"/>
    </row>
    <row r="60" spans="1:11" ht="60.75" hidden="1" customHeight="1">
      <c r="A60" s="122"/>
      <c r="B60" s="130"/>
      <c r="C60" s="130"/>
      <c r="D60" s="34"/>
      <c r="E60" s="146" t="s">
        <v>158</v>
      </c>
      <c r="F60" s="129"/>
      <c r="G60" s="129"/>
      <c r="H60" s="129"/>
      <c r="I60" s="15">
        <v>250000</v>
      </c>
      <c r="J60" s="15"/>
    </row>
    <row r="61" spans="1:11" ht="36.75" hidden="1" customHeight="1">
      <c r="A61" s="122"/>
      <c r="B61" s="130"/>
      <c r="C61" s="130"/>
      <c r="D61" s="34"/>
      <c r="E61" s="146" t="s">
        <v>153</v>
      </c>
      <c r="F61" s="129"/>
      <c r="G61" s="129"/>
      <c r="H61" s="129"/>
      <c r="I61" s="15">
        <v>400000</v>
      </c>
      <c r="J61" s="15"/>
    </row>
    <row r="62" spans="1:11" ht="37.5" hidden="1" customHeight="1">
      <c r="A62" s="122"/>
      <c r="B62" s="130"/>
      <c r="C62" s="130"/>
      <c r="D62" s="34"/>
      <c r="E62" s="23" t="s">
        <v>152</v>
      </c>
      <c r="F62" s="129"/>
      <c r="G62" s="129"/>
      <c r="H62" s="129"/>
      <c r="I62" s="15">
        <v>800000</v>
      </c>
      <c r="J62" s="15"/>
    </row>
    <row r="63" spans="1:11" ht="37.5" customHeight="1">
      <c r="A63" s="122"/>
      <c r="B63" s="130"/>
      <c r="C63" s="130"/>
      <c r="D63" s="34"/>
      <c r="E63" s="23" t="s">
        <v>273</v>
      </c>
      <c r="F63" s="129"/>
      <c r="G63" s="129"/>
      <c r="H63" s="129"/>
      <c r="I63" s="15">
        <v>31000</v>
      </c>
      <c r="J63" s="15"/>
      <c r="K63" s="128">
        <v>1</v>
      </c>
    </row>
    <row r="64" spans="1:11" ht="36.75" hidden="1" customHeight="1">
      <c r="A64" s="122"/>
      <c r="B64" s="130"/>
      <c r="C64" s="130"/>
      <c r="D64" s="34"/>
      <c r="E64" s="23" t="s">
        <v>224</v>
      </c>
      <c r="F64" s="129"/>
      <c r="G64" s="129"/>
      <c r="H64" s="129"/>
      <c r="I64" s="15">
        <v>106000</v>
      </c>
      <c r="J64" s="15"/>
    </row>
    <row r="65" spans="1:11" ht="8.65" customHeight="1">
      <c r="A65" s="122"/>
      <c r="B65" s="130"/>
      <c r="C65" s="130"/>
      <c r="D65" s="34"/>
      <c r="E65" s="23"/>
      <c r="F65" s="23"/>
      <c r="G65" s="23"/>
      <c r="H65" s="23"/>
      <c r="I65" s="15"/>
      <c r="J65" s="15"/>
      <c r="K65" s="128">
        <v>1</v>
      </c>
    </row>
    <row r="66" spans="1:11" ht="57" hidden="1" customHeight="1">
      <c r="A66" s="147" t="s">
        <v>181</v>
      </c>
      <c r="B66" s="148">
        <v>1070</v>
      </c>
      <c r="C66" s="149" t="s">
        <v>173</v>
      </c>
      <c r="D66" s="23" t="s">
        <v>183</v>
      </c>
      <c r="E66" s="23"/>
      <c r="F66" s="23"/>
      <c r="G66" s="23"/>
      <c r="H66" s="23"/>
      <c r="I66" s="14">
        <f>I67</f>
        <v>118000</v>
      </c>
      <c r="J66" s="15"/>
    </row>
    <row r="67" spans="1:11" ht="39" hidden="1" customHeight="1">
      <c r="A67" s="122"/>
      <c r="B67" s="130"/>
      <c r="C67" s="130"/>
      <c r="D67" s="34"/>
      <c r="E67" s="23" t="s">
        <v>225</v>
      </c>
      <c r="F67" s="23"/>
      <c r="G67" s="23"/>
      <c r="H67" s="23"/>
      <c r="I67" s="15">
        <v>118000</v>
      </c>
      <c r="J67" s="15"/>
    </row>
    <row r="68" spans="1:11" ht="8.65" hidden="1" customHeight="1">
      <c r="A68" s="122"/>
      <c r="B68" s="130"/>
      <c r="C68" s="130"/>
      <c r="D68" s="34"/>
      <c r="E68" s="23"/>
      <c r="F68" s="23"/>
      <c r="G68" s="23"/>
      <c r="H68" s="23"/>
      <c r="I68" s="15"/>
      <c r="J68" s="15"/>
    </row>
    <row r="69" spans="1:11" ht="36.75" hidden="1" customHeight="1">
      <c r="A69" s="147" t="s">
        <v>154</v>
      </c>
      <c r="B69" s="148">
        <v>1141</v>
      </c>
      <c r="C69" s="149" t="s">
        <v>155</v>
      </c>
      <c r="D69" s="26" t="s">
        <v>156</v>
      </c>
      <c r="E69" s="23"/>
      <c r="F69" s="23"/>
      <c r="G69" s="23"/>
      <c r="H69" s="23"/>
      <c r="I69" s="14">
        <f>SUM(I70:I70)</f>
        <v>100000</v>
      </c>
      <c r="J69" s="14"/>
    </row>
    <row r="70" spans="1:11" ht="27.75" hidden="1" customHeight="1">
      <c r="A70" s="122"/>
      <c r="B70" s="130"/>
      <c r="C70" s="130"/>
      <c r="D70" s="34"/>
      <c r="E70" s="150" t="s">
        <v>157</v>
      </c>
      <c r="F70" s="25"/>
      <c r="G70" s="25"/>
      <c r="H70" s="23"/>
      <c r="I70" s="15">
        <v>100000</v>
      </c>
      <c r="J70" s="15"/>
    </row>
    <row r="71" spans="1:11" ht="8.25" hidden="1" customHeight="1">
      <c r="A71" s="151"/>
      <c r="B71" s="152"/>
      <c r="C71" s="152"/>
      <c r="D71" s="153"/>
      <c r="E71" s="154"/>
      <c r="F71" s="59"/>
      <c r="G71" s="59"/>
      <c r="H71" s="86"/>
      <c r="I71" s="155"/>
      <c r="J71" s="15"/>
    </row>
    <row r="72" spans="1:11" ht="69.75" hidden="1" customHeight="1">
      <c r="A72" s="156" t="s">
        <v>159</v>
      </c>
      <c r="B72" s="157">
        <v>1200</v>
      </c>
      <c r="C72" s="158" t="s">
        <v>155</v>
      </c>
      <c r="D72" s="17" t="s">
        <v>160</v>
      </c>
      <c r="E72" s="159"/>
      <c r="F72" s="25"/>
      <c r="G72" s="25"/>
      <c r="H72" s="23"/>
      <c r="I72" s="14">
        <f>SUM(I73:I74)</f>
        <v>573730</v>
      </c>
      <c r="J72" s="15"/>
    </row>
    <row r="73" spans="1:11" ht="27" hidden="1" customHeight="1">
      <c r="A73" s="122"/>
      <c r="B73" s="130"/>
      <c r="C73" s="130"/>
      <c r="D73" s="34"/>
      <c r="E73" s="159" t="s">
        <v>231</v>
      </c>
      <c r="F73" s="25"/>
      <c r="G73" s="25"/>
      <c r="H73" s="23"/>
      <c r="I73" s="15">
        <v>86540</v>
      </c>
      <c r="J73" s="15"/>
    </row>
    <row r="74" spans="1:11" ht="27" hidden="1" customHeight="1">
      <c r="A74" s="122"/>
      <c r="B74" s="130"/>
      <c r="C74" s="130"/>
      <c r="D74" s="34"/>
      <c r="E74" s="159" t="s">
        <v>232</v>
      </c>
      <c r="F74" s="25"/>
      <c r="G74" s="25"/>
      <c r="H74" s="23"/>
      <c r="I74" s="15">
        <v>487190</v>
      </c>
      <c r="J74" s="15"/>
    </row>
    <row r="75" spans="1:11" ht="8.65" hidden="1" customHeight="1">
      <c r="A75" s="122"/>
      <c r="B75" s="130"/>
      <c r="C75" s="130"/>
      <c r="D75" s="34"/>
      <c r="E75" s="160"/>
      <c r="F75" s="160"/>
      <c r="G75" s="160"/>
      <c r="H75" s="129"/>
      <c r="I75" s="15"/>
      <c r="J75" s="15"/>
    </row>
    <row r="76" spans="1:11" ht="36.75" hidden="1" customHeight="1">
      <c r="A76" s="156" t="s">
        <v>264</v>
      </c>
      <c r="B76" s="157">
        <v>7321</v>
      </c>
      <c r="C76" s="158" t="s">
        <v>17</v>
      </c>
      <c r="D76" s="23" t="s">
        <v>117</v>
      </c>
      <c r="E76" s="160"/>
      <c r="F76" s="160"/>
      <c r="G76" s="160"/>
      <c r="H76" s="129"/>
      <c r="I76" s="14">
        <f>I77</f>
        <v>5000000</v>
      </c>
      <c r="J76" s="15"/>
    </row>
    <row r="77" spans="1:11" ht="39.75" hidden="1" customHeight="1">
      <c r="A77" s="122"/>
      <c r="B77" s="130"/>
      <c r="C77" s="130"/>
      <c r="D77" s="34"/>
      <c r="E77" s="160" t="s">
        <v>265</v>
      </c>
      <c r="F77" s="160"/>
      <c r="G77" s="160"/>
      <c r="H77" s="129"/>
      <c r="I77" s="15">
        <v>5000000</v>
      </c>
      <c r="J77" s="15"/>
    </row>
    <row r="78" spans="1:11" ht="8.65" hidden="1" customHeight="1">
      <c r="A78" s="122"/>
      <c r="B78" s="130"/>
      <c r="C78" s="130"/>
      <c r="D78" s="34"/>
      <c r="E78" s="160"/>
      <c r="F78" s="160"/>
      <c r="G78" s="160"/>
      <c r="H78" s="129"/>
      <c r="I78" s="15"/>
      <c r="J78" s="15"/>
    </row>
    <row r="79" spans="1:11" ht="26.25" hidden="1" customHeight="1">
      <c r="A79" s="9" t="s">
        <v>41</v>
      </c>
      <c r="B79" s="161"/>
      <c r="C79" s="162"/>
      <c r="D79" s="10" t="s">
        <v>42</v>
      </c>
      <c r="E79" s="163"/>
      <c r="F79" s="163"/>
      <c r="G79" s="163"/>
      <c r="H79" s="163"/>
      <c r="I79" s="11">
        <f>I80</f>
        <v>4000000</v>
      </c>
      <c r="J79" s="11"/>
    </row>
    <row r="80" spans="1:11" ht="21.6" hidden="1" customHeight="1">
      <c r="A80" s="12" t="s">
        <v>43</v>
      </c>
      <c r="B80" s="164"/>
      <c r="C80" s="165"/>
      <c r="D80" s="13" t="s">
        <v>42</v>
      </c>
      <c r="E80" s="129"/>
      <c r="F80" s="129"/>
      <c r="G80" s="129"/>
      <c r="H80" s="129"/>
      <c r="I80" s="14">
        <f>I82+I85</f>
        <v>4000000</v>
      </c>
      <c r="J80" s="14"/>
    </row>
    <row r="81" spans="1:10" ht="11.25" hidden="1" customHeight="1">
      <c r="A81" s="12"/>
      <c r="B81" s="164"/>
      <c r="C81" s="165"/>
      <c r="D81" s="13"/>
      <c r="E81" s="129"/>
      <c r="F81" s="129"/>
      <c r="G81" s="129"/>
      <c r="H81" s="129"/>
      <c r="I81" s="15"/>
      <c r="J81" s="15"/>
    </row>
    <row r="82" spans="1:10" ht="36" hidden="1" customHeight="1">
      <c r="A82" s="139" t="s">
        <v>162</v>
      </c>
      <c r="B82" s="166">
        <v>2010</v>
      </c>
      <c r="C82" s="167" t="s">
        <v>163</v>
      </c>
      <c r="D82" s="168" t="s">
        <v>164</v>
      </c>
      <c r="E82" s="129"/>
      <c r="F82" s="129"/>
      <c r="G82" s="129"/>
      <c r="H82" s="129"/>
      <c r="I82" s="14">
        <f>SUM(I83:I83)</f>
        <v>3000000</v>
      </c>
      <c r="J82" s="14"/>
    </row>
    <row r="83" spans="1:10" ht="55.7" hidden="1" customHeight="1">
      <c r="A83" s="122"/>
      <c r="B83" s="130"/>
      <c r="C83" s="130"/>
      <c r="D83" s="34"/>
      <c r="E83" s="20" t="s">
        <v>161</v>
      </c>
      <c r="F83" s="23"/>
      <c r="G83" s="23"/>
      <c r="H83" s="23"/>
      <c r="I83" s="15">
        <v>3000000</v>
      </c>
      <c r="J83" s="15"/>
    </row>
    <row r="84" spans="1:10" ht="6" hidden="1" customHeight="1">
      <c r="A84" s="122"/>
      <c r="B84" s="130"/>
      <c r="C84" s="130"/>
      <c r="D84" s="34"/>
      <c r="E84" s="20"/>
      <c r="F84" s="23"/>
      <c r="G84" s="23"/>
      <c r="H84" s="23"/>
      <c r="I84" s="15"/>
      <c r="J84" s="15"/>
    </row>
    <row r="85" spans="1:10" ht="37.5" hidden="1" customHeight="1">
      <c r="A85" s="139" t="s">
        <v>269</v>
      </c>
      <c r="B85" s="166">
        <v>2030</v>
      </c>
      <c r="C85" s="167" t="s">
        <v>270</v>
      </c>
      <c r="D85" s="90" t="s">
        <v>271</v>
      </c>
      <c r="E85" s="20"/>
      <c r="F85" s="23"/>
      <c r="G85" s="23"/>
      <c r="H85" s="23"/>
      <c r="I85" s="14">
        <f>I86</f>
        <v>1000000</v>
      </c>
      <c r="J85" s="15"/>
    </row>
    <row r="86" spans="1:10" ht="40.5" hidden="1" customHeight="1">
      <c r="A86" s="122"/>
      <c r="B86" s="130"/>
      <c r="C86" s="130"/>
      <c r="D86" s="34"/>
      <c r="E86" s="20" t="s">
        <v>272</v>
      </c>
      <c r="F86" s="23"/>
      <c r="G86" s="23"/>
      <c r="H86" s="23"/>
      <c r="I86" s="15">
        <v>1000000</v>
      </c>
      <c r="J86" s="15"/>
    </row>
    <row r="87" spans="1:10" ht="7.15" hidden="1" customHeight="1">
      <c r="A87" s="122"/>
      <c r="B87" s="130"/>
      <c r="C87" s="130"/>
      <c r="D87" s="34"/>
      <c r="E87" s="23"/>
      <c r="F87" s="23"/>
      <c r="G87" s="23"/>
      <c r="H87" s="23"/>
      <c r="I87" s="15"/>
      <c r="J87" s="15"/>
    </row>
    <row r="88" spans="1:10" ht="27" hidden="1" customHeight="1">
      <c r="A88" s="9" t="s">
        <v>44</v>
      </c>
      <c r="B88" s="161"/>
      <c r="C88" s="162"/>
      <c r="D88" s="10" t="s">
        <v>45</v>
      </c>
      <c r="E88" s="169"/>
      <c r="F88" s="169"/>
      <c r="G88" s="169"/>
      <c r="H88" s="169"/>
      <c r="I88" s="11">
        <f>I89</f>
        <v>4510000</v>
      </c>
      <c r="J88" s="11"/>
    </row>
    <row r="89" spans="1:10" ht="25.5" hidden="1" customHeight="1">
      <c r="A89" s="12" t="s">
        <v>46</v>
      </c>
      <c r="B89" s="27"/>
      <c r="C89" s="16"/>
      <c r="D89" s="170" t="s">
        <v>45</v>
      </c>
      <c r="E89" s="34"/>
      <c r="F89" s="34"/>
      <c r="G89" s="34"/>
      <c r="H89" s="34"/>
      <c r="I89" s="14">
        <f>I91+I97+I100+I94</f>
        <v>4510000</v>
      </c>
      <c r="J89" s="14"/>
    </row>
    <row r="90" spans="1:10" ht="7.15" hidden="1" customHeight="1">
      <c r="A90" s="122"/>
      <c r="B90" s="130"/>
      <c r="C90" s="130"/>
      <c r="D90" s="34"/>
      <c r="E90" s="34"/>
      <c r="F90" s="34"/>
      <c r="G90" s="34"/>
      <c r="H90" s="34"/>
      <c r="I90" s="15"/>
      <c r="J90" s="15"/>
    </row>
    <row r="91" spans="1:10" ht="54.95" hidden="1" customHeight="1">
      <c r="A91" s="12" t="s">
        <v>47</v>
      </c>
      <c r="B91" s="16" t="s">
        <v>48</v>
      </c>
      <c r="C91" s="16" t="s">
        <v>12</v>
      </c>
      <c r="D91" s="28" t="s">
        <v>49</v>
      </c>
      <c r="E91" s="34"/>
      <c r="F91" s="34"/>
      <c r="G91" s="34"/>
      <c r="H91" s="34"/>
      <c r="I91" s="14">
        <f>I92</f>
        <v>150000</v>
      </c>
      <c r="J91" s="14"/>
    </row>
    <row r="92" spans="1:10" ht="24.75" hidden="1" customHeight="1">
      <c r="A92" s="122"/>
      <c r="B92" s="130"/>
      <c r="C92" s="130"/>
      <c r="D92" s="34"/>
      <c r="E92" s="29" t="s">
        <v>50</v>
      </c>
      <c r="F92" s="29"/>
      <c r="G92" s="29"/>
      <c r="H92" s="29"/>
      <c r="I92" s="15">
        <v>150000</v>
      </c>
      <c r="J92" s="15"/>
    </row>
    <row r="93" spans="1:10" ht="6" hidden="1" customHeight="1">
      <c r="A93" s="122"/>
      <c r="B93" s="130"/>
      <c r="C93" s="130"/>
      <c r="D93" s="34"/>
      <c r="E93" s="34"/>
      <c r="F93" s="34"/>
      <c r="G93" s="34"/>
      <c r="H93" s="34"/>
      <c r="I93" s="15"/>
      <c r="J93" s="15"/>
    </row>
    <row r="94" spans="1:10" ht="56.25" hidden="1" customHeight="1">
      <c r="A94" s="12" t="s">
        <v>166</v>
      </c>
      <c r="B94" s="16" t="s">
        <v>167</v>
      </c>
      <c r="C94" s="16" t="s">
        <v>168</v>
      </c>
      <c r="D94" s="23" t="s">
        <v>169</v>
      </c>
      <c r="E94" s="34"/>
      <c r="F94" s="34"/>
      <c r="G94" s="34"/>
      <c r="H94" s="34"/>
      <c r="I94" s="14">
        <f>I95</f>
        <v>280000</v>
      </c>
      <c r="J94" s="15"/>
    </row>
    <row r="95" spans="1:10" ht="36.75" hidden="1" customHeight="1">
      <c r="A95" s="122"/>
      <c r="B95" s="130"/>
      <c r="C95" s="133"/>
      <c r="D95" s="34"/>
      <c r="E95" s="25" t="s">
        <v>170</v>
      </c>
      <c r="F95" s="34"/>
      <c r="G95" s="34"/>
      <c r="H95" s="34"/>
      <c r="I95" s="15">
        <v>280000</v>
      </c>
      <c r="J95" s="15"/>
    </row>
    <row r="96" spans="1:10" ht="6.75" hidden="1" customHeight="1">
      <c r="A96" s="122"/>
      <c r="B96" s="130"/>
      <c r="C96" s="133"/>
      <c r="D96" s="34"/>
      <c r="E96" s="34"/>
      <c r="F96" s="34"/>
      <c r="G96" s="34"/>
      <c r="H96" s="34"/>
      <c r="I96" s="15"/>
      <c r="J96" s="15"/>
    </row>
    <row r="97" spans="1:10" ht="68.25" hidden="1" customHeight="1">
      <c r="A97" s="12" t="s">
        <v>51</v>
      </c>
      <c r="B97" s="16" t="s">
        <v>52</v>
      </c>
      <c r="C97" s="171" t="s">
        <v>53</v>
      </c>
      <c r="D97" s="17" t="s">
        <v>54</v>
      </c>
      <c r="E97" s="34"/>
      <c r="F97" s="34"/>
      <c r="G97" s="34"/>
      <c r="H97" s="34"/>
      <c r="I97" s="14">
        <f>I98</f>
        <v>80000</v>
      </c>
      <c r="J97" s="14"/>
    </row>
    <row r="98" spans="1:10" ht="24.75" hidden="1" customHeight="1">
      <c r="A98" s="122"/>
      <c r="B98" s="130"/>
      <c r="C98" s="130"/>
      <c r="D98" s="34"/>
      <c r="E98" s="23" t="s">
        <v>165</v>
      </c>
      <c r="F98" s="29"/>
      <c r="G98" s="29"/>
      <c r="H98" s="29"/>
      <c r="I98" s="15">
        <v>80000</v>
      </c>
      <c r="J98" s="15"/>
    </row>
    <row r="99" spans="1:10" ht="9.1999999999999993" hidden="1" customHeight="1">
      <c r="A99" s="122"/>
      <c r="B99" s="130"/>
      <c r="C99" s="130"/>
      <c r="D99" s="34"/>
      <c r="E99" s="34"/>
      <c r="F99" s="34"/>
      <c r="G99" s="34"/>
      <c r="H99" s="34"/>
      <c r="I99" s="15"/>
      <c r="J99" s="15"/>
    </row>
    <row r="100" spans="1:10" ht="54" hidden="1" customHeight="1">
      <c r="A100" s="12" t="s">
        <v>55</v>
      </c>
      <c r="B100" s="27">
        <v>6082</v>
      </c>
      <c r="C100" s="16" t="s">
        <v>56</v>
      </c>
      <c r="D100" s="23" t="s">
        <v>57</v>
      </c>
      <c r="E100" s="34"/>
      <c r="F100" s="34"/>
      <c r="G100" s="34"/>
      <c r="H100" s="34"/>
      <c r="I100" s="14">
        <f>I101</f>
        <v>4000000</v>
      </c>
      <c r="J100" s="14"/>
    </row>
    <row r="101" spans="1:10" ht="78" hidden="1" customHeight="1">
      <c r="A101" s="122"/>
      <c r="B101" s="130"/>
      <c r="C101" s="130"/>
      <c r="D101" s="34"/>
      <c r="E101" s="172" t="s">
        <v>58</v>
      </c>
      <c r="F101" s="172"/>
      <c r="G101" s="172"/>
      <c r="H101" s="173"/>
      <c r="I101" s="15">
        <v>4000000</v>
      </c>
      <c r="J101" s="15"/>
    </row>
    <row r="102" spans="1:10" ht="6.75" hidden="1" customHeight="1">
      <c r="A102" s="122"/>
      <c r="B102" s="130"/>
      <c r="C102" s="130"/>
      <c r="D102" s="34"/>
      <c r="E102" s="173"/>
      <c r="F102" s="173"/>
      <c r="G102" s="173"/>
      <c r="H102" s="173"/>
      <c r="I102" s="15"/>
      <c r="J102" s="15"/>
    </row>
    <row r="103" spans="1:10" ht="45.75" hidden="1" customHeight="1">
      <c r="A103" s="174" t="s">
        <v>59</v>
      </c>
      <c r="B103" s="175"/>
      <c r="C103" s="175"/>
      <c r="D103" s="30" t="s">
        <v>60</v>
      </c>
      <c r="E103" s="169"/>
      <c r="F103" s="169"/>
      <c r="G103" s="169"/>
      <c r="H103" s="169"/>
      <c r="I103" s="11">
        <f>I104</f>
        <v>78000</v>
      </c>
      <c r="J103" s="11"/>
    </row>
    <row r="104" spans="1:10" ht="42" hidden="1" customHeight="1">
      <c r="A104" s="91" t="s">
        <v>61</v>
      </c>
      <c r="B104" s="126"/>
      <c r="C104" s="126"/>
      <c r="D104" s="31" t="s">
        <v>60</v>
      </c>
      <c r="E104" s="34"/>
      <c r="F104" s="34"/>
      <c r="G104" s="34"/>
      <c r="H104" s="34"/>
      <c r="I104" s="14">
        <f>I106</f>
        <v>78000</v>
      </c>
      <c r="J104" s="14"/>
    </row>
    <row r="105" spans="1:10" ht="7.9" hidden="1" customHeight="1">
      <c r="A105" s="32"/>
      <c r="B105" s="126"/>
      <c r="C105" s="126"/>
      <c r="D105" s="176"/>
      <c r="E105" s="34"/>
      <c r="F105" s="34"/>
      <c r="G105" s="34"/>
      <c r="H105" s="34"/>
      <c r="I105" s="15"/>
      <c r="J105" s="15"/>
    </row>
    <row r="106" spans="1:10" ht="54" hidden="1" customHeight="1">
      <c r="A106" s="12" t="s">
        <v>62</v>
      </c>
      <c r="B106" s="16" t="s">
        <v>48</v>
      </c>
      <c r="C106" s="16" t="s">
        <v>12</v>
      </c>
      <c r="D106" s="28" t="s">
        <v>49</v>
      </c>
      <c r="E106" s="34"/>
      <c r="F106" s="34"/>
      <c r="G106" s="34"/>
      <c r="H106" s="34"/>
      <c r="I106" s="14">
        <f>SUM(I107:I107)</f>
        <v>78000</v>
      </c>
      <c r="J106" s="14"/>
    </row>
    <row r="107" spans="1:10" ht="25.5" hidden="1" customHeight="1">
      <c r="A107" s="122"/>
      <c r="B107" s="130"/>
      <c r="C107" s="130"/>
      <c r="D107" s="34"/>
      <c r="E107" s="29" t="s">
        <v>50</v>
      </c>
      <c r="F107" s="29"/>
      <c r="G107" s="29"/>
      <c r="H107" s="33"/>
      <c r="I107" s="15">
        <v>78000</v>
      </c>
      <c r="J107" s="15"/>
    </row>
    <row r="108" spans="1:10" ht="7.9" hidden="1" customHeight="1">
      <c r="A108" s="122"/>
      <c r="B108" s="130"/>
      <c r="C108" s="130"/>
      <c r="D108" s="34"/>
      <c r="E108" s="177"/>
      <c r="F108" s="177"/>
      <c r="G108" s="177"/>
      <c r="H108" s="177"/>
      <c r="I108" s="15"/>
      <c r="J108" s="15"/>
    </row>
    <row r="109" spans="1:10" ht="27.4" hidden="1" customHeight="1">
      <c r="A109" s="9" t="s">
        <v>63</v>
      </c>
      <c r="B109" s="161"/>
      <c r="C109" s="162"/>
      <c r="D109" s="10" t="s">
        <v>64</v>
      </c>
      <c r="E109" s="169"/>
      <c r="F109" s="169"/>
      <c r="G109" s="169"/>
      <c r="H109" s="169"/>
      <c r="I109" s="11">
        <f>I110</f>
        <v>2380000</v>
      </c>
      <c r="J109" s="11"/>
    </row>
    <row r="110" spans="1:10" ht="25.5" hidden="1" customHeight="1">
      <c r="A110" s="12" t="s">
        <v>65</v>
      </c>
      <c r="B110" s="27"/>
      <c r="C110" s="16"/>
      <c r="D110" s="13" t="s">
        <v>64</v>
      </c>
      <c r="E110" s="34"/>
      <c r="F110" s="34"/>
      <c r="G110" s="34"/>
      <c r="H110" s="34"/>
      <c r="I110" s="14">
        <f>I116+I112+I120</f>
        <v>2380000</v>
      </c>
      <c r="J110" s="14"/>
    </row>
    <row r="111" spans="1:10" ht="6.6" hidden="1" customHeight="1">
      <c r="A111" s="122"/>
      <c r="B111" s="130"/>
      <c r="C111" s="130"/>
      <c r="D111" s="34"/>
      <c r="E111" s="34"/>
      <c r="F111" s="34"/>
      <c r="G111" s="34"/>
      <c r="H111" s="34"/>
      <c r="I111" s="15"/>
      <c r="J111" s="15"/>
    </row>
    <row r="112" spans="1:10" ht="37.5" hidden="1" customHeight="1">
      <c r="A112" s="12" t="s">
        <v>172</v>
      </c>
      <c r="B112" s="27">
        <v>1080</v>
      </c>
      <c r="C112" s="16" t="s">
        <v>173</v>
      </c>
      <c r="D112" s="20" t="s">
        <v>182</v>
      </c>
      <c r="E112" s="34"/>
      <c r="F112" s="34"/>
      <c r="G112" s="34"/>
      <c r="H112" s="34"/>
      <c r="I112" s="14">
        <f>SUM(I113:I114)</f>
        <v>400000</v>
      </c>
      <c r="J112" s="15"/>
    </row>
    <row r="113" spans="1:11" ht="26.25" hidden="1" customHeight="1">
      <c r="A113" s="12"/>
      <c r="B113" s="27"/>
      <c r="C113" s="16"/>
      <c r="D113" s="20"/>
      <c r="E113" s="34" t="s">
        <v>174</v>
      </c>
      <c r="F113" s="34"/>
      <c r="G113" s="34"/>
      <c r="H113" s="34"/>
      <c r="I113" s="15">
        <v>350000</v>
      </c>
      <c r="J113" s="15"/>
    </row>
    <row r="114" spans="1:11" ht="26.25" hidden="1" customHeight="1">
      <c r="A114" s="122"/>
      <c r="B114" s="130"/>
      <c r="C114" s="130"/>
      <c r="D114" s="34"/>
      <c r="E114" s="34" t="s">
        <v>230</v>
      </c>
      <c r="F114" s="34"/>
      <c r="G114" s="34"/>
      <c r="H114" s="34"/>
      <c r="I114" s="15">
        <v>50000</v>
      </c>
      <c r="J114" s="15"/>
    </row>
    <row r="115" spans="1:11" ht="6.6" hidden="1" customHeight="1">
      <c r="A115" s="122"/>
      <c r="B115" s="130"/>
      <c r="C115" s="130"/>
      <c r="D115" s="34"/>
      <c r="E115" s="34"/>
      <c r="F115" s="34"/>
      <c r="G115" s="34"/>
      <c r="H115" s="34"/>
      <c r="I115" s="15"/>
      <c r="J115" s="15"/>
    </row>
    <row r="116" spans="1:11" ht="28.15" hidden="1" customHeight="1">
      <c r="A116" s="12" t="s">
        <v>66</v>
      </c>
      <c r="B116" s="27">
        <v>4030</v>
      </c>
      <c r="C116" s="16" t="s">
        <v>67</v>
      </c>
      <c r="D116" s="34" t="s">
        <v>68</v>
      </c>
      <c r="E116" s="34"/>
      <c r="F116" s="34"/>
      <c r="G116" s="34"/>
      <c r="H116" s="34"/>
      <c r="I116" s="14">
        <f>SUM(I117:I118)</f>
        <v>900000</v>
      </c>
      <c r="J116" s="14"/>
    </row>
    <row r="117" spans="1:11" ht="37.5" hidden="1">
      <c r="A117" s="122"/>
      <c r="B117" s="130"/>
      <c r="C117" s="130"/>
      <c r="D117" s="34"/>
      <c r="E117" s="95" t="s">
        <v>69</v>
      </c>
      <c r="F117" s="178"/>
      <c r="G117" s="178"/>
      <c r="H117" s="178"/>
      <c r="I117" s="15">
        <v>400000</v>
      </c>
      <c r="J117" s="15"/>
    </row>
    <row r="118" spans="1:11" ht="56.25" hidden="1" customHeight="1">
      <c r="A118" s="122"/>
      <c r="B118" s="130"/>
      <c r="C118" s="130"/>
      <c r="D118" s="34"/>
      <c r="E118" s="29" t="s">
        <v>175</v>
      </c>
      <c r="F118" s="23"/>
      <c r="G118" s="23"/>
      <c r="H118" s="23"/>
      <c r="I118" s="15">
        <v>500000</v>
      </c>
      <c r="J118" s="15"/>
    </row>
    <row r="119" spans="1:11" ht="9" hidden="1" customHeight="1">
      <c r="A119" s="122"/>
      <c r="B119" s="130"/>
      <c r="C119" s="130"/>
      <c r="D119" s="34"/>
      <c r="E119" s="29"/>
      <c r="F119" s="29"/>
      <c r="G119" s="29"/>
      <c r="H119" s="29"/>
      <c r="I119" s="15"/>
      <c r="J119" s="15"/>
    </row>
    <row r="120" spans="1:11" ht="56.25" hidden="1" customHeight="1">
      <c r="A120" s="135">
        <v>1014060</v>
      </c>
      <c r="B120" s="27">
        <v>4060</v>
      </c>
      <c r="C120" s="16" t="s">
        <v>176</v>
      </c>
      <c r="D120" s="20" t="s">
        <v>177</v>
      </c>
      <c r="E120" s="29"/>
      <c r="F120" s="29"/>
      <c r="G120" s="29"/>
      <c r="H120" s="29"/>
      <c r="I120" s="14">
        <f>SUM(I121:I123)</f>
        <v>1080000</v>
      </c>
      <c r="J120" s="15"/>
    </row>
    <row r="121" spans="1:11" ht="27" hidden="1" customHeight="1">
      <c r="A121" s="122"/>
      <c r="B121" s="130"/>
      <c r="C121" s="130"/>
      <c r="D121" s="34"/>
      <c r="E121" s="29" t="s">
        <v>178</v>
      </c>
      <c r="F121" s="29"/>
      <c r="G121" s="29"/>
      <c r="H121" s="29"/>
      <c r="I121" s="15">
        <v>50000</v>
      </c>
      <c r="J121" s="15"/>
    </row>
    <row r="122" spans="1:11" ht="37.5" hidden="1" customHeight="1">
      <c r="A122" s="122"/>
      <c r="B122" s="130"/>
      <c r="C122" s="130"/>
      <c r="D122" s="34"/>
      <c r="E122" s="29" t="s">
        <v>256</v>
      </c>
      <c r="F122" s="29"/>
      <c r="G122" s="29"/>
      <c r="H122" s="29"/>
      <c r="I122" s="15">
        <v>30000</v>
      </c>
      <c r="J122" s="15"/>
    </row>
    <row r="123" spans="1:11" ht="58.5" hidden="1" customHeight="1">
      <c r="A123" s="122"/>
      <c r="B123" s="130"/>
      <c r="C123" s="130"/>
      <c r="D123" s="34"/>
      <c r="E123" s="29" t="s">
        <v>171</v>
      </c>
      <c r="F123" s="29"/>
      <c r="G123" s="29"/>
      <c r="H123" s="29"/>
      <c r="I123" s="15">
        <v>1000000</v>
      </c>
      <c r="J123" s="15"/>
    </row>
    <row r="124" spans="1:11" ht="7.9" hidden="1" customHeight="1">
      <c r="A124" s="122"/>
      <c r="B124" s="123"/>
      <c r="C124" s="123"/>
      <c r="D124" s="34"/>
      <c r="E124" s="34"/>
      <c r="F124" s="34"/>
      <c r="G124" s="34"/>
      <c r="H124" s="34"/>
      <c r="I124" s="15"/>
      <c r="J124" s="15"/>
    </row>
    <row r="125" spans="1:11" ht="33.75" customHeight="1">
      <c r="A125" s="35">
        <v>1100000</v>
      </c>
      <c r="B125" s="36"/>
      <c r="C125" s="37"/>
      <c r="D125" s="30" t="s">
        <v>226</v>
      </c>
      <c r="E125" s="169"/>
      <c r="F125" s="169"/>
      <c r="G125" s="169"/>
      <c r="H125" s="169"/>
      <c r="I125" s="11">
        <f>I126</f>
        <v>3962300</v>
      </c>
      <c r="J125" s="11"/>
      <c r="K125" s="128">
        <v>1</v>
      </c>
    </row>
    <row r="126" spans="1:11" ht="26.25" customHeight="1">
      <c r="A126" s="32">
        <v>1110000</v>
      </c>
      <c r="B126" s="38"/>
      <c r="C126" s="39"/>
      <c r="D126" s="31" t="s">
        <v>226</v>
      </c>
      <c r="E126" s="34"/>
      <c r="F126" s="34"/>
      <c r="G126" s="34"/>
      <c r="H126" s="34"/>
      <c r="I126" s="14">
        <f>I128+I131+I136</f>
        <v>3962300</v>
      </c>
      <c r="J126" s="14"/>
      <c r="K126" s="128">
        <v>1</v>
      </c>
    </row>
    <row r="127" spans="1:11" ht="8.65" customHeight="1">
      <c r="A127" s="122"/>
      <c r="B127" s="123"/>
      <c r="C127" s="123"/>
      <c r="D127" s="34"/>
      <c r="E127" s="34"/>
      <c r="F127" s="34"/>
      <c r="G127" s="34"/>
      <c r="H127" s="34"/>
      <c r="I127" s="15"/>
      <c r="J127" s="15"/>
      <c r="K127" s="128">
        <v>1</v>
      </c>
    </row>
    <row r="128" spans="1:11" ht="56.25" hidden="1" customHeight="1">
      <c r="A128" s="12" t="s">
        <v>71</v>
      </c>
      <c r="B128" s="27">
        <v>5031</v>
      </c>
      <c r="C128" s="16" t="s">
        <v>72</v>
      </c>
      <c r="D128" s="20" t="s">
        <v>73</v>
      </c>
      <c r="E128" s="180"/>
      <c r="F128" s="180"/>
      <c r="G128" s="180"/>
      <c r="H128" s="180"/>
      <c r="I128" s="14">
        <f>SUM(I129:I129)</f>
        <v>120000</v>
      </c>
      <c r="J128" s="14"/>
    </row>
    <row r="129" spans="1:11" ht="27.4" hidden="1" customHeight="1">
      <c r="A129" s="12"/>
      <c r="B129" s="38"/>
      <c r="C129" s="39"/>
      <c r="D129" s="181"/>
      <c r="E129" s="29" t="s">
        <v>180</v>
      </c>
      <c r="F129" s="29"/>
      <c r="G129" s="29"/>
      <c r="H129" s="29"/>
      <c r="I129" s="15">
        <v>120000</v>
      </c>
      <c r="J129" s="15"/>
    </row>
    <row r="130" spans="1:11" ht="9.4" hidden="1" customHeight="1">
      <c r="A130" s="12"/>
      <c r="B130" s="38"/>
      <c r="C130" s="39"/>
      <c r="D130" s="181"/>
      <c r="E130" s="29"/>
      <c r="F130" s="29"/>
      <c r="G130" s="29"/>
      <c r="H130" s="29"/>
      <c r="I130" s="15"/>
      <c r="J130" s="15"/>
    </row>
    <row r="131" spans="1:11" ht="68.25" customHeight="1">
      <c r="A131" s="32">
        <v>1115061</v>
      </c>
      <c r="B131" s="27">
        <v>5061</v>
      </c>
      <c r="C131" s="16" t="s">
        <v>72</v>
      </c>
      <c r="D131" s="28" t="s">
        <v>179</v>
      </c>
      <c r="E131" s="29"/>
      <c r="F131" s="29"/>
      <c r="G131" s="29"/>
      <c r="H131" s="29"/>
      <c r="I131" s="14">
        <f>SUM(I132:I134)</f>
        <v>3792300</v>
      </c>
      <c r="J131" s="14"/>
      <c r="K131" s="128">
        <v>1</v>
      </c>
    </row>
    <row r="132" spans="1:11" ht="28.15" hidden="1" customHeight="1">
      <c r="A132" s="122"/>
      <c r="B132" s="123"/>
      <c r="C132" s="123"/>
      <c r="D132" s="34"/>
      <c r="E132" s="29" t="s">
        <v>74</v>
      </c>
      <c r="F132" s="179"/>
      <c r="G132" s="179"/>
      <c r="H132" s="29"/>
      <c r="I132" s="15">
        <v>3500000</v>
      </c>
      <c r="J132" s="15"/>
    </row>
    <row r="133" spans="1:11" ht="56.25" customHeight="1">
      <c r="A133" s="122"/>
      <c r="B133" s="123"/>
      <c r="C133" s="123"/>
      <c r="D133" s="34"/>
      <c r="E133" s="23" t="s">
        <v>274</v>
      </c>
      <c r="F133" s="179"/>
      <c r="G133" s="179"/>
      <c r="H133" s="29"/>
      <c r="I133" s="15">
        <v>42300</v>
      </c>
      <c r="J133" s="15"/>
      <c r="K133" s="128">
        <v>1</v>
      </c>
    </row>
    <row r="134" spans="1:11" ht="38.25" hidden="1" customHeight="1">
      <c r="A134" s="122"/>
      <c r="B134" s="123"/>
      <c r="C134" s="123"/>
      <c r="D134" s="34"/>
      <c r="E134" s="29" t="s">
        <v>245</v>
      </c>
      <c r="F134" s="179"/>
      <c r="G134" s="179"/>
      <c r="H134" s="29"/>
      <c r="I134" s="15">
        <v>250000</v>
      </c>
      <c r="J134" s="15"/>
    </row>
    <row r="135" spans="1:11" ht="9.75" customHeight="1">
      <c r="A135" s="122"/>
      <c r="B135" s="123"/>
      <c r="C135" s="123"/>
      <c r="D135" s="34"/>
      <c r="E135" s="29"/>
      <c r="F135" s="179"/>
      <c r="G135" s="179"/>
      <c r="H135" s="29"/>
      <c r="I135" s="15"/>
      <c r="J135" s="15"/>
      <c r="K135" s="128">
        <v>1</v>
      </c>
    </row>
    <row r="136" spans="1:11" ht="39" hidden="1" customHeight="1">
      <c r="A136" s="32">
        <v>1115063</v>
      </c>
      <c r="B136" s="27">
        <v>5063</v>
      </c>
      <c r="C136" s="16" t="s">
        <v>72</v>
      </c>
      <c r="D136" s="23" t="s">
        <v>228</v>
      </c>
      <c r="E136" s="29"/>
      <c r="F136" s="179"/>
      <c r="G136" s="179"/>
      <c r="H136" s="29"/>
      <c r="I136" s="14">
        <f>I137</f>
        <v>50000</v>
      </c>
      <c r="J136" s="15"/>
    </row>
    <row r="137" spans="1:11" ht="24.75" hidden="1" customHeight="1">
      <c r="A137" s="122"/>
      <c r="B137" s="123"/>
      <c r="C137" s="123"/>
      <c r="D137" s="34"/>
      <c r="E137" s="33" t="s">
        <v>229</v>
      </c>
      <c r="F137" s="179"/>
      <c r="G137" s="179"/>
      <c r="H137" s="29"/>
      <c r="I137" s="15">
        <v>50000</v>
      </c>
      <c r="J137" s="15"/>
    </row>
    <row r="138" spans="1:11" ht="9.4" hidden="1" customHeight="1">
      <c r="A138" s="122"/>
      <c r="B138" s="123"/>
      <c r="C138" s="123"/>
      <c r="D138" s="34"/>
      <c r="E138" s="29"/>
      <c r="F138" s="29"/>
      <c r="G138" s="29"/>
      <c r="H138" s="29"/>
      <c r="I138" s="15"/>
      <c r="J138" s="15"/>
    </row>
    <row r="139" spans="1:11" ht="34.5">
      <c r="A139" s="9" t="s">
        <v>75</v>
      </c>
      <c r="B139" s="36"/>
      <c r="C139" s="37"/>
      <c r="D139" s="40" t="s">
        <v>76</v>
      </c>
      <c r="E139" s="169"/>
      <c r="F139" s="169"/>
      <c r="G139" s="169"/>
      <c r="H139" s="169"/>
      <c r="I139" s="11">
        <f>I140</f>
        <v>406666624</v>
      </c>
      <c r="J139" s="11"/>
      <c r="K139" s="128">
        <v>1</v>
      </c>
    </row>
    <row r="140" spans="1:11" ht="34.5">
      <c r="A140" s="12" t="s">
        <v>77</v>
      </c>
      <c r="B140" s="38"/>
      <c r="C140" s="39"/>
      <c r="D140" s="41" t="s">
        <v>76</v>
      </c>
      <c r="E140" s="34"/>
      <c r="F140" s="34"/>
      <c r="G140" s="34"/>
      <c r="H140" s="34"/>
      <c r="I140" s="14">
        <f>I142+I145+I150+I153+I156+I170+I178+I188+I167</f>
        <v>406666624</v>
      </c>
      <c r="J140" s="14"/>
      <c r="K140" s="128">
        <v>1</v>
      </c>
    </row>
    <row r="141" spans="1:11" ht="11.85" customHeight="1">
      <c r="A141" s="12"/>
      <c r="B141" s="38"/>
      <c r="C141" s="39"/>
      <c r="D141" s="42"/>
      <c r="E141" s="34"/>
      <c r="F141" s="34"/>
      <c r="G141" s="34"/>
      <c r="H141" s="34"/>
      <c r="I141" s="15"/>
      <c r="J141" s="15"/>
      <c r="K141" s="128">
        <v>1</v>
      </c>
    </row>
    <row r="142" spans="1:11" ht="51.75" hidden="1" customHeight="1">
      <c r="A142" s="12" t="s">
        <v>78</v>
      </c>
      <c r="B142" s="38" t="s">
        <v>48</v>
      </c>
      <c r="C142" s="39" t="s">
        <v>12</v>
      </c>
      <c r="D142" s="43" t="s">
        <v>49</v>
      </c>
      <c r="E142" s="34"/>
      <c r="F142" s="34"/>
      <c r="G142" s="34"/>
      <c r="H142" s="34"/>
      <c r="I142" s="14">
        <f>SUM(I143:I143)</f>
        <v>50000</v>
      </c>
      <c r="J142" s="14"/>
    </row>
    <row r="143" spans="1:11" ht="24.75" hidden="1" customHeight="1">
      <c r="A143" s="122"/>
      <c r="B143" s="123"/>
      <c r="C143" s="123"/>
      <c r="D143" s="34"/>
      <c r="E143" s="33" t="s">
        <v>79</v>
      </c>
      <c r="F143" s="33"/>
      <c r="G143" s="33"/>
      <c r="H143" s="33"/>
      <c r="I143" s="15">
        <v>50000</v>
      </c>
      <c r="J143" s="15"/>
    </row>
    <row r="144" spans="1:11" ht="9.1999999999999993" hidden="1" customHeight="1">
      <c r="A144" s="122"/>
      <c r="B144" s="123"/>
      <c r="C144" s="123"/>
      <c r="D144" s="34"/>
      <c r="E144" s="34"/>
      <c r="F144" s="34"/>
      <c r="G144" s="34"/>
      <c r="H144" s="34"/>
      <c r="I144" s="15"/>
      <c r="J144" s="15"/>
    </row>
    <row r="145" spans="1:10" ht="37.5" hidden="1">
      <c r="A145" s="12" t="s">
        <v>80</v>
      </c>
      <c r="B145" s="27">
        <v>6011</v>
      </c>
      <c r="C145" s="16" t="s">
        <v>56</v>
      </c>
      <c r="D145" s="23" t="s">
        <v>81</v>
      </c>
      <c r="E145" s="20"/>
      <c r="F145" s="20"/>
      <c r="G145" s="20"/>
      <c r="H145" s="20"/>
      <c r="I145" s="14">
        <f>SUM(I146:I148)</f>
        <v>3500000</v>
      </c>
      <c r="J145" s="14"/>
    </row>
    <row r="146" spans="1:10" ht="27" hidden="1" customHeight="1">
      <c r="A146" s="44"/>
      <c r="B146" s="27"/>
      <c r="C146" s="16"/>
      <c r="D146" s="45"/>
      <c r="E146" s="20" t="s">
        <v>195</v>
      </c>
      <c r="F146" s="20"/>
      <c r="G146" s="20"/>
      <c r="H146" s="20"/>
      <c r="I146" s="15">
        <v>2000000</v>
      </c>
      <c r="J146" s="15"/>
    </row>
    <row r="147" spans="1:10" ht="27" hidden="1" customHeight="1">
      <c r="A147" s="87"/>
      <c r="B147" s="88"/>
      <c r="C147" s="88"/>
      <c r="D147" s="34"/>
      <c r="E147" s="23" t="s">
        <v>196</v>
      </c>
      <c r="F147" s="23"/>
      <c r="G147" s="23"/>
      <c r="H147" s="23"/>
      <c r="I147" s="15">
        <v>1000000</v>
      </c>
      <c r="J147" s="15"/>
    </row>
    <row r="148" spans="1:10" ht="38.25" hidden="1" customHeight="1">
      <c r="A148" s="87"/>
      <c r="B148" s="88"/>
      <c r="C148" s="88"/>
      <c r="D148" s="34"/>
      <c r="E148" s="23" t="s">
        <v>246</v>
      </c>
      <c r="F148" s="23"/>
      <c r="G148" s="23"/>
      <c r="H148" s="23"/>
      <c r="I148" s="15">
        <v>500000</v>
      </c>
      <c r="J148" s="15"/>
    </row>
    <row r="149" spans="1:10" ht="11.1" hidden="1" customHeight="1">
      <c r="A149" s="87"/>
      <c r="B149" s="88"/>
      <c r="C149" s="88"/>
      <c r="D149" s="34"/>
      <c r="E149" s="34"/>
      <c r="F149" s="34"/>
      <c r="G149" s="34"/>
      <c r="H149" s="34"/>
      <c r="I149" s="15"/>
      <c r="J149" s="15"/>
    </row>
    <row r="150" spans="1:10" ht="37.5" hidden="1">
      <c r="A150" s="12" t="s">
        <v>82</v>
      </c>
      <c r="B150" s="27">
        <v>6015</v>
      </c>
      <c r="C150" s="16" t="s">
        <v>83</v>
      </c>
      <c r="D150" s="23" t="s">
        <v>84</v>
      </c>
      <c r="E150" s="34"/>
      <c r="F150" s="34"/>
      <c r="G150" s="34"/>
      <c r="H150" s="34"/>
      <c r="I150" s="14">
        <f>I151</f>
        <v>4000000</v>
      </c>
      <c r="J150" s="14"/>
    </row>
    <row r="151" spans="1:10" ht="26.25" hidden="1" customHeight="1">
      <c r="A151" s="87"/>
      <c r="B151" s="88"/>
      <c r="C151" s="88"/>
      <c r="D151" s="34"/>
      <c r="E151" s="29" t="s">
        <v>85</v>
      </c>
      <c r="F151" s="29"/>
      <c r="G151" s="29"/>
      <c r="H151" s="29"/>
      <c r="I151" s="15">
        <v>4000000</v>
      </c>
      <c r="J151" s="15"/>
    </row>
    <row r="152" spans="1:10" ht="7.5" hidden="1" customHeight="1">
      <c r="A152" s="87"/>
      <c r="B152" s="88"/>
      <c r="C152" s="88"/>
      <c r="D152" s="34"/>
      <c r="E152" s="34"/>
      <c r="F152" s="34"/>
      <c r="G152" s="34"/>
      <c r="H152" s="34"/>
      <c r="I152" s="15"/>
      <c r="J152" s="15"/>
    </row>
    <row r="153" spans="1:10" ht="56.25" hidden="1">
      <c r="A153" s="12" t="s">
        <v>86</v>
      </c>
      <c r="B153" s="27">
        <v>6017</v>
      </c>
      <c r="C153" s="16" t="s">
        <v>83</v>
      </c>
      <c r="D153" s="23" t="s">
        <v>87</v>
      </c>
      <c r="E153" s="23"/>
      <c r="F153" s="23"/>
      <c r="G153" s="23"/>
      <c r="H153" s="23"/>
      <c r="I153" s="14">
        <f>SUM(I154:I154)</f>
        <v>35000000</v>
      </c>
      <c r="J153" s="14"/>
    </row>
    <row r="154" spans="1:10" ht="24.75" hidden="1" customHeight="1">
      <c r="A154" s="12"/>
      <c r="B154" s="38"/>
      <c r="C154" s="39"/>
      <c r="D154" s="23"/>
      <c r="E154" s="25" t="s">
        <v>88</v>
      </c>
      <c r="F154" s="25"/>
      <c r="G154" s="25"/>
      <c r="H154" s="25"/>
      <c r="I154" s="15">
        <v>35000000</v>
      </c>
      <c r="J154" s="15"/>
    </row>
    <row r="155" spans="1:10" ht="8.65" hidden="1" customHeight="1">
      <c r="A155" s="87"/>
      <c r="B155" s="88"/>
      <c r="C155" s="88"/>
      <c r="D155" s="34"/>
      <c r="E155" s="34"/>
      <c r="F155" s="34"/>
      <c r="G155" s="34"/>
      <c r="H155" s="34"/>
      <c r="I155" s="15"/>
      <c r="J155" s="15"/>
    </row>
    <row r="156" spans="1:10" ht="36.6" hidden="1" customHeight="1">
      <c r="A156" s="12" t="s">
        <v>89</v>
      </c>
      <c r="B156" s="27">
        <v>6030</v>
      </c>
      <c r="C156" s="16" t="s">
        <v>83</v>
      </c>
      <c r="D156" s="26" t="s">
        <v>90</v>
      </c>
      <c r="E156" s="34"/>
      <c r="F156" s="34"/>
      <c r="G156" s="34"/>
      <c r="H156" s="34"/>
      <c r="I156" s="14">
        <f>SUM(I157:I165)</f>
        <v>21450000</v>
      </c>
      <c r="J156" s="14"/>
    </row>
    <row r="157" spans="1:10" ht="24.95" hidden="1" customHeight="1">
      <c r="A157" s="87"/>
      <c r="B157" s="88"/>
      <c r="C157" s="88"/>
      <c r="D157" s="34"/>
      <c r="E157" s="23" t="s">
        <v>185</v>
      </c>
      <c r="F157" s="23"/>
      <c r="G157" s="23"/>
      <c r="H157" s="23"/>
      <c r="I157" s="15">
        <v>400000</v>
      </c>
      <c r="J157" s="15"/>
    </row>
    <row r="158" spans="1:10" ht="24.95" hidden="1" customHeight="1">
      <c r="A158" s="87"/>
      <c r="B158" s="88"/>
      <c r="C158" s="88"/>
      <c r="D158" s="34"/>
      <c r="E158" s="46" t="s">
        <v>91</v>
      </c>
      <c r="F158" s="23"/>
      <c r="G158" s="23"/>
      <c r="H158" s="23"/>
      <c r="I158" s="15">
        <v>100000</v>
      </c>
      <c r="J158" s="15"/>
    </row>
    <row r="159" spans="1:10" ht="24.95" hidden="1" customHeight="1">
      <c r="A159" s="87"/>
      <c r="B159" s="88"/>
      <c r="C159" s="88"/>
      <c r="D159" s="34"/>
      <c r="E159" s="23" t="s">
        <v>92</v>
      </c>
      <c r="F159" s="23"/>
      <c r="G159" s="23"/>
      <c r="H159" s="23"/>
      <c r="I159" s="15">
        <v>2300000</v>
      </c>
      <c r="J159" s="15"/>
    </row>
    <row r="160" spans="1:10" ht="24" hidden="1" customHeight="1">
      <c r="A160" s="87"/>
      <c r="B160" s="88"/>
      <c r="C160" s="88"/>
      <c r="D160" s="34"/>
      <c r="E160" s="23" t="s">
        <v>188</v>
      </c>
      <c r="F160" s="23"/>
      <c r="G160" s="23"/>
      <c r="H160" s="23"/>
      <c r="I160" s="15">
        <v>1500000</v>
      </c>
      <c r="J160" s="15"/>
    </row>
    <row r="161" spans="1:10" ht="24.95" hidden="1" customHeight="1">
      <c r="A161" s="87"/>
      <c r="B161" s="88"/>
      <c r="C161" s="88"/>
      <c r="D161" s="34"/>
      <c r="E161" s="23" t="s">
        <v>233</v>
      </c>
      <c r="F161" s="23"/>
      <c r="G161" s="23"/>
      <c r="H161" s="23"/>
      <c r="I161" s="18">
        <v>10000000</v>
      </c>
      <c r="J161" s="15"/>
    </row>
    <row r="162" spans="1:10" ht="24.95" hidden="1" customHeight="1">
      <c r="A162" s="87"/>
      <c r="B162" s="88"/>
      <c r="C162" s="88"/>
      <c r="D162" s="34"/>
      <c r="E162" s="23" t="s">
        <v>247</v>
      </c>
      <c r="F162" s="23"/>
      <c r="G162" s="23"/>
      <c r="H162" s="23"/>
      <c r="I162" s="18">
        <v>4000000</v>
      </c>
      <c r="J162" s="15"/>
    </row>
    <row r="163" spans="1:10" ht="36" hidden="1" customHeight="1">
      <c r="A163" s="87"/>
      <c r="B163" s="88"/>
      <c r="C163" s="88"/>
      <c r="D163" s="34"/>
      <c r="E163" s="86" t="s">
        <v>266</v>
      </c>
      <c r="F163" s="23"/>
      <c r="G163" s="23"/>
      <c r="H163" s="23"/>
      <c r="I163" s="18">
        <v>3000000</v>
      </c>
      <c r="J163" s="15"/>
    </row>
    <row r="164" spans="1:10" ht="24.95" hidden="1" customHeight="1">
      <c r="A164" s="87"/>
      <c r="B164" s="88"/>
      <c r="C164" s="88"/>
      <c r="D164" s="34"/>
      <c r="E164" s="23" t="s">
        <v>186</v>
      </c>
      <c r="F164" s="23"/>
      <c r="G164" s="23"/>
      <c r="H164" s="23"/>
      <c r="I164" s="15">
        <v>100000</v>
      </c>
      <c r="J164" s="15"/>
    </row>
    <row r="165" spans="1:10" ht="39" hidden="1" customHeight="1">
      <c r="A165" s="87"/>
      <c r="B165" s="88"/>
      <c r="C165" s="88"/>
      <c r="D165" s="34"/>
      <c r="E165" s="25" t="s">
        <v>187</v>
      </c>
      <c r="F165" s="23"/>
      <c r="G165" s="23"/>
      <c r="H165" s="23"/>
      <c r="I165" s="15">
        <v>50000</v>
      </c>
      <c r="J165" s="15"/>
    </row>
    <row r="166" spans="1:10" ht="10.5" hidden="1" customHeight="1">
      <c r="A166" s="87"/>
      <c r="B166" s="88"/>
      <c r="C166" s="88"/>
      <c r="D166" s="34"/>
      <c r="E166" s="34"/>
      <c r="F166" s="34"/>
      <c r="G166" s="34"/>
      <c r="H166" s="34"/>
      <c r="I166" s="15"/>
      <c r="J166" s="15"/>
    </row>
    <row r="167" spans="1:10" ht="36.75" hidden="1" customHeight="1">
      <c r="A167" s="12" t="s">
        <v>208</v>
      </c>
      <c r="B167" s="21">
        <v>6090</v>
      </c>
      <c r="C167" s="47" t="s">
        <v>209</v>
      </c>
      <c r="D167" s="23" t="s">
        <v>210</v>
      </c>
      <c r="E167" s="34"/>
      <c r="F167" s="182"/>
      <c r="G167" s="182"/>
      <c r="H167" s="182"/>
      <c r="I167" s="14">
        <f>I168</f>
        <v>200000</v>
      </c>
      <c r="J167" s="15"/>
    </row>
    <row r="168" spans="1:10" ht="36.75" hidden="1" customHeight="1">
      <c r="A168" s="87"/>
      <c r="B168" s="88"/>
      <c r="C168" s="89"/>
      <c r="D168" s="34"/>
      <c r="E168" s="23" t="s">
        <v>197</v>
      </c>
      <c r="F168" s="182"/>
      <c r="G168" s="182"/>
      <c r="H168" s="182"/>
      <c r="I168" s="15">
        <v>200000</v>
      </c>
      <c r="J168" s="15"/>
    </row>
    <row r="169" spans="1:10" ht="10.5" hidden="1" customHeight="1">
      <c r="A169" s="87"/>
      <c r="B169" s="88"/>
      <c r="C169" s="88"/>
      <c r="D169" s="34"/>
      <c r="E169" s="34"/>
      <c r="F169" s="34"/>
      <c r="G169" s="34"/>
      <c r="H169" s="34"/>
      <c r="I169" s="15"/>
      <c r="J169" s="15"/>
    </row>
    <row r="170" spans="1:10" ht="37.5" hidden="1">
      <c r="A170" s="12" t="s">
        <v>93</v>
      </c>
      <c r="B170" s="21">
        <v>7310</v>
      </c>
      <c r="C170" s="19" t="s">
        <v>17</v>
      </c>
      <c r="D170" s="23" t="s">
        <v>94</v>
      </c>
      <c r="E170" s="34"/>
      <c r="F170" s="34"/>
      <c r="G170" s="34"/>
      <c r="H170" s="34"/>
      <c r="I170" s="14">
        <f>SUM(I171:I176)</f>
        <v>15449624</v>
      </c>
      <c r="J170" s="14"/>
    </row>
    <row r="171" spans="1:10" ht="27" hidden="1" customHeight="1">
      <c r="A171" s="87"/>
      <c r="B171" s="88"/>
      <c r="C171" s="88"/>
      <c r="D171" s="34"/>
      <c r="E171" s="20" t="s">
        <v>95</v>
      </c>
      <c r="F171" s="20"/>
      <c r="G171" s="20"/>
      <c r="H171" s="20"/>
      <c r="I171" s="15">
        <v>3000000</v>
      </c>
      <c r="J171" s="15"/>
    </row>
    <row r="172" spans="1:10" ht="27" hidden="1" customHeight="1">
      <c r="A172" s="87"/>
      <c r="B172" s="88"/>
      <c r="C172" s="88"/>
      <c r="D172" s="34"/>
      <c r="E172" s="20" t="s">
        <v>96</v>
      </c>
      <c r="F172" s="20"/>
      <c r="G172" s="20"/>
      <c r="H172" s="20"/>
      <c r="I172" s="15">
        <v>1000000</v>
      </c>
      <c r="J172" s="15"/>
    </row>
    <row r="173" spans="1:10" ht="27" hidden="1" customHeight="1">
      <c r="A173" s="87"/>
      <c r="B173" s="88"/>
      <c r="C173" s="88"/>
      <c r="D173" s="34"/>
      <c r="E173" s="24" t="s">
        <v>194</v>
      </c>
      <c r="F173" s="24"/>
      <c r="G173" s="24"/>
      <c r="H173" s="24"/>
      <c r="I173" s="15">
        <v>10000000</v>
      </c>
      <c r="J173" s="15"/>
    </row>
    <row r="174" spans="1:10" ht="27" hidden="1" customHeight="1">
      <c r="A174" s="87"/>
      <c r="B174" s="88"/>
      <c r="C174" s="88"/>
      <c r="D174" s="34"/>
      <c r="E174" s="23" t="s">
        <v>193</v>
      </c>
      <c r="F174" s="24"/>
      <c r="G174" s="24"/>
      <c r="H174" s="24"/>
      <c r="I174" s="15">
        <v>1000000</v>
      </c>
      <c r="J174" s="15"/>
    </row>
    <row r="175" spans="1:10" ht="27" hidden="1" customHeight="1">
      <c r="A175" s="87"/>
      <c r="B175" s="88"/>
      <c r="C175" s="88"/>
      <c r="D175" s="34"/>
      <c r="E175" s="23" t="s">
        <v>192</v>
      </c>
      <c r="F175" s="24"/>
      <c r="G175" s="24"/>
      <c r="H175" s="24"/>
      <c r="I175" s="15">
        <v>200000</v>
      </c>
      <c r="J175" s="15"/>
    </row>
    <row r="176" spans="1:10" ht="36.75" hidden="1" customHeight="1">
      <c r="A176" s="87"/>
      <c r="B176" s="88"/>
      <c r="C176" s="88"/>
      <c r="D176" s="34"/>
      <c r="E176" s="23" t="s">
        <v>248</v>
      </c>
      <c r="F176" s="24"/>
      <c r="G176" s="24"/>
      <c r="H176" s="24"/>
      <c r="I176" s="15">
        <v>249624</v>
      </c>
      <c r="J176" s="15"/>
    </row>
    <row r="177" spans="1:11" ht="5.85" hidden="1" customHeight="1">
      <c r="A177" s="87"/>
      <c r="B177" s="88"/>
      <c r="C177" s="88"/>
      <c r="D177" s="34"/>
      <c r="E177" s="34"/>
      <c r="F177" s="182"/>
      <c r="G177" s="182"/>
      <c r="H177" s="182"/>
      <c r="I177" s="15"/>
      <c r="J177" s="15"/>
    </row>
    <row r="178" spans="1:11" ht="58.9" hidden="1" customHeight="1">
      <c r="A178" s="12" t="s">
        <v>97</v>
      </c>
      <c r="B178" s="21">
        <v>7461</v>
      </c>
      <c r="C178" s="47" t="s">
        <v>98</v>
      </c>
      <c r="D178" s="23" t="s">
        <v>99</v>
      </c>
      <c r="E178" s="48"/>
      <c r="F178" s="48"/>
      <c r="G178" s="48"/>
      <c r="H178" s="48"/>
      <c r="I178" s="14">
        <f>SUM(I179:I186)</f>
        <v>204600000</v>
      </c>
      <c r="J178" s="14"/>
    </row>
    <row r="179" spans="1:11" ht="26.85" hidden="1" customHeight="1">
      <c r="A179" s="12"/>
      <c r="B179" s="49"/>
      <c r="C179" s="50"/>
      <c r="D179" s="22"/>
      <c r="E179" s="20" t="s">
        <v>100</v>
      </c>
      <c r="F179" s="20"/>
      <c r="G179" s="20"/>
      <c r="H179" s="20"/>
      <c r="I179" s="15">
        <v>190000000</v>
      </c>
      <c r="J179" s="15"/>
    </row>
    <row r="180" spans="1:11" ht="26.25" hidden="1" customHeight="1">
      <c r="A180" s="12"/>
      <c r="B180" s="49"/>
      <c r="C180" s="50"/>
      <c r="D180" s="22"/>
      <c r="E180" s="23" t="s">
        <v>249</v>
      </c>
      <c r="F180" s="23"/>
      <c r="G180" s="23"/>
      <c r="H180" s="23"/>
      <c r="I180" s="15">
        <v>10000000</v>
      </c>
      <c r="J180" s="15"/>
    </row>
    <row r="181" spans="1:11" ht="26.25" hidden="1" customHeight="1">
      <c r="A181" s="12"/>
      <c r="B181" s="49"/>
      <c r="C181" s="50"/>
      <c r="D181" s="22"/>
      <c r="E181" s="23" t="s">
        <v>103</v>
      </c>
      <c r="F181" s="23"/>
      <c r="G181" s="23"/>
      <c r="H181" s="23"/>
      <c r="I181" s="15">
        <v>3000000</v>
      </c>
      <c r="J181" s="15"/>
    </row>
    <row r="182" spans="1:11" ht="26.25" hidden="1" customHeight="1">
      <c r="A182" s="12"/>
      <c r="B182" s="49"/>
      <c r="C182" s="50"/>
      <c r="D182" s="22"/>
      <c r="E182" s="23" t="s">
        <v>101</v>
      </c>
      <c r="F182" s="23"/>
      <c r="G182" s="23"/>
      <c r="H182" s="23"/>
      <c r="I182" s="15">
        <v>1100000</v>
      </c>
      <c r="J182" s="15"/>
    </row>
    <row r="183" spans="1:11" ht="26.25" hidden="1" customHeight="1">
      <c r="A183" s="12"/>
      <c r="B183" s="49"/>
      <c r="C183" s="50"/>
      <c r="D183" s="22"/>
      <c r="E183" s="23" t="s">
        <v>190</v>
      </c>
      <c r="F183" s="23"/>
      <c r="G183" s="23"/>
      <c r="H183" s="23"/>
      <c r="I183" s="15">
        <v>200000</v>
      </c>
      <c r="J183" s="15"/>
    </row>
    <row r="184" spans="1:11" ht="26.25" hidden="1" customHeight="1">
      <c r="A184" s="12"/>
      <c r="B184" s="49"/>
      <c r="C184" s="50"/>
      <c r="D184" s="22"/>
      <c r="E184" s="23" t="s">
        <v>102</v>
      </c>
      <c r="F184" s="23"/>
      <c r="G184" s="23"/>
      <c r="H184" s="23"/>
      <c r="I184" s="15">
        <v>150000</v>
      </c>
      <c r="J184" s="15"/>
    </row>
    <row r="185" spans="1:11" ht="26.25" hidden="1" customHeight="1">
      <c r="A185" s="12"/>
      <c r="B185" s="49"/>
      <c r="C185" s="50"/>
      <c r="D185" s="22"/>
      <c r="E185" s="23" t="s">
        <v>189</v>
      </c>
      <c r="F185" s="23"/>
      <c r="G185" s="23"/>
      <c r="H185" s="23"/>
      <c r="I185" s="15">
        <v>100000</v>
      </c>
      <c r="J185" s="15"/>
    </row>
    <row r="186" spans="1:11" ht="26.25" hidden="1" customHeight="1">
      <c r="A186" s="12"/>
      <c r="B186" s="49"/>
      <c r="C186" s="50"/>
      <c r="D186" s="22"/>
      <c r="E186" s="23" t="s">
        <v>191</v>
      </c>
      <c r="F186" s="23"/>
      <c r="G186" s="23"/>
      <c r="H186" s="23"/>
      <c r="I186" s="15">
        <v>50000</v>
      </c>
      <c r="J186" s="15"/>
    </row>
    <row r="187" spans="1:11" ht="8.65" hidden="1" customHeight="1">
      <c r="A187" s="87"/>
      <c r="B187" s="88"/>
      <c r="C187" s="88"/>
      <c r="D187" s="34"/>
      <c r="E187" s="34"/>
      <c r="F187" s="34"/>
      <c r="G187" s="34"/>
      <c r="H187" s="34"/>
      <c r="I187" s="15"/>
      <c r="J187" s="15"/>
    </row>
    <row r="188" spans="1:11" ht="37.5">
      <c r="A188" s="12" t="s">
        <v>104</v>
      </c>
      <c r="B188" s="21">
        <v>7670</v>
      </c>
      <c r="C188" s="47" t="s">
        <v>29</v>
      </c>
      <c r="D188" s="23" t="s">
        <v>30</v>
      </c>
      <c r="E188" s="20"/>
      <c r="F188" s="20"/>
      <c r="G188" s="20"/>
      <c r="H188" s="20"/>
      <c r="I188" s="14">
        <f>SUM(I189:I199)</f>
        <v>122417000</v>
      </c>
      <c r="J188" s="14"/>
      <c r="K188" s="128">
        <v>1</v>
      </c>
    </row>
    <row r="189" spans="1:11" ht="54.4" customHeight="1">
      <c r="A189" s="12"/>
      <c r="B189" s="49"/>
      <c r="C189" s="50"/>
      <c r="D189" s="22"/>
      <c r="E189" s="46" t="s">
        <v>198</v>
      </c>
      <c r="F189" s="46"/>
      <c r="G189" s="46"/>
      <c r="H189" s="46"/>
      <c r="I189" s="18">
        <v>41250000</v>
      </c>
      <c r="J189" s="15"/>
      <c r="K189" s="128">
        <v>1</v>
      </c>
    </row>
    <row r="190" spans="1:11" ht="54.4" hidden="1" customHeight="1">
      <c r="A190" s="12"/>
      <c r="B190" s="49"/>
      <c r="C190" s="50"/>
      <c r="D190" s="22"/>
      <c r="E190" s="46" t="s">
        <v>200</v>
      </c>
      <c r="F190" s="46"/>
      <c r="G190" s="46"/>
      <c r="H190" s="46"/>
      <c r="I190" s="18">
        <v>3400000</v>
      </c>
      <c r="J190" s="15"/>
    </row>
    <row r="191" spans="1:11" ht="36.75" hidden="1" customHeight="1">
      <c r="A191" s="12"/>
      <c r="B191" s="49"/>
      <c r="C191" s="50"/>
      <c r="D191" s="22"/>
      <c r="E191" s="46" t="s">
        <v>201</v>
      </c>
      <c r="F191" s="46"/>
      <c r="G191" s="46"/>
      <c r="H191" s="46"/>
      <c r="I191" s="18">
        <v>1000000</v>
      </c>
      <c r="J191" s="15"/>
    </row>
    <row r="192" spans="1:11" ht="36.75" hidden="1" customHeight="1">
      <c r="A192" s="12"/>
      <c r="B192" s="49"/>
      <c r="C192" s="50"/>
      <c r="D192" s="22"/>
      <c r="E192" s="46" t="s">
        <v>202</v>
      </c>
      <c r="F192" s="46"/>
      <c r="G192" s="46"/>
      <c r="H192" s="46"/>
      <c r="I192" s="18">
        <v>1000000</v>
      </c>
      <c r="J192" s="15"/>
    </row>
    <row r="193" spans="1:11" ht="37.5" hidden="1" customHeight="1">
      <c r="A193" s="12"/>
      <c r="B193" s="49"/>
      <c r="C193" s="50"/>
      <c r="D193" s="22"/>
      <c r="E193" s="90" t="s">
        <v>203</v>
      </c>
      <c r="F193" s="46"/>
      <c r="G193" s="46"/>
      <c r="H193" s="46"/>
      <c r="I193" s="18">
        <v>500000</v>
      </c>
      <c r="J193" s="15"/>
    </row>
    <row r="194" spans="1:11" ht="40.5" hidden="1" customHeight="1">
      <c r="A194" s="12"/>
      <c r="B194" s="49"/>
      <c r="C194" s="50"/>
      <c r="D194" s="22"/>
      <c r="E194" s="90" t="s">
        <v>204</v>
      </c>
      <c r="F194" s="46"/>
      <c r="G194" s="46"/>
      <c r="H194" s="46"/>
      <c r="I194" s="18">
        <v>3000000</v>
      </c>
      <c r="J194" s="15"/>
    </row>
    <row r="195" spans="1:11" ht="37.5" hidden="1" customHeight="1">
      <c r="A195" s="12"/>
      <c r="B195" s="49"/>
      <c r="C195" s="50"/>
      <c r="D195" s="22"/>
      <c r="E195" s="46" t="s">
        <v>205</v>
      </c>
      <c r="F195" s="46"/>
      <c r="G195" s="46"/>
      <c r="H195" s="46"/>
      <c r="I195" s="18">
        <v>50800000</v>
      </c>
      <c r="J195" s="15"/>
    </row>
    <row r="196" spans="1:11" ht="36" hidden="1" customHeight="1">
      <c r="A196" s="12"/>
      <c r="B196" s="49"/>
      <c r="C196" s="50"/>
      <c r="D196" s="22"/>
      <c r="E196" s="46" t="s">
        <v>206</v>
      </c>
      <c r="F196" s="46"/>
      <c r="G196" s="46"/>
      <c r="H196" s="46"/>
      <c r="I196" s="18">
        <v>18167000</v>
      </c>
      <c r="J196" s="15"/>
    </row>
    <row r="197" spans="1:11" ht="40.5" hidden="1" customHeight="1">
      <c r="A197" s="12"/>
      <c r="B197" s="49"/>
      <c r="C197" s="50"/>
      <c r="D197" s="22"/>
      <c r="E197" s="51" t="s">
        <v>105</v>
      </c>
      <c r="F197" s="51"/>
      <c r="G197" s="51"/>
      <c r="H197" s="51"/>
      <c r="I197" s="15">
        <v>2000000</v>
      </c>
      <c r="J197" s="15"/>
    </row>
    <row r="198" spans="1:11" ht="27" hidden="1" customHeight="1">
      <c r="A198" s="12"/>
      <c r="B198" s="49"/>
      <c r="C198" s="50"/>
      <c r="D198" s="22"/>
      <c r="E198" s="51" t="s">
        <v>207</v>
      </c>
      <c r="F198" s="46"/>
      <c r="G198" s="46"/>
      <c r="H198" s="46"/>
      <c r="I198" s="18">
        <v>300000</v>
      </c>
      <c r="J198" s="15"/>
    </row>
    <row r="199" spans="1:11" ht="28.5" hidden="1" customHeight="1">
      <c r="A199" s="12"/>
      <c r="B199" s="49"/>
      <c r="C199" s="50"/>
      <c r="D199" s="22"/>
      <c r="E199" s="51" t="s">
        <v>106</v>
      </c>
      <c r="F199" s="51"/>
      <c r="G199" s="51"/>
      <c r="H199" s="51"/>
      <c r="I199" s="15">
        <v>1000000</v>
      </c>
      <c r="J199" s="15"/>
    </row>
    <row r="200" spans="1:11" ht="9.1999999999999993" customHeight="1">
      <c r="A200" s="87"/>
      <c r="B200" s="88"/>
      <c r="C200" s="88"/>
      <c r="D200" s="34"/>
      <c r="E200" s="34"/>
      <c r="F200" s="34"/>
      <c r="G200" s="34"/>
      <c r="H200" s="34"/>
      <c r="I200" s="15"/>
      <c r="J200" s="15"/>
      <c r="K200" s="128">
        <v>1</v>
      </c>
    </row>
    <row r="201" spans="1:11" ht="26.25" hidden="1" customHeight="1">
      <c r="A201" s="35">
        <v>1400000</v>
      </c>
      <c r="B201" s="52"/>
      <c r="C201" s="53"/>
      <c r="D201" s="30" t="s">
        <v>107</v>
      </c>
      <c r="E201" s="54"/>
      <c r="F201" s="54"/>
      <c r="G201" s="54"/>
      <c r="H201" s="54"/>
      <c r="I201" s="11">
        <f>I202</f>
        <v>2382000</v>
      </c>
      <c r="J201" s="11"/>
    </row>
    <row r="202" spans="1:11" ht="26.25" hidden="1" customHeight="1">
      <c r="A202" s="32">
        <v>1410000</v>
      </c>
      <c r="B202" s="49"/>
      <c r="C202" s="55"/>
      <c r="D202" s="31" t="s">
        <v>108</v>
      </c>
      <c r="E202" s="56"/>
      <c r="F202" s="56"/>
      <c r="G202" s="56"/>
      <c r="H202" s="56"/>
      <c r="I202" s="14">
        <f>I204+I207</f>
        <v>2382000</v>
      </c>
      <c r="J202" s="14"/>
    </row>
    <row r="203" spans="1:11" ht="7.15" hidden="1" customHeight="1">
      <c r="A203" s="12"/>
      <c r="B203" s="49"/>
      <c r="C203" s="55"/>
      <c r="D203" s="22"/>
      <c r="E203" s="56"/>
      <c r="F203" s="56"/>
      <c r="G203" s="56"/>
      <c r="H203" s="56"/>
      <c r="I203" s="15"/>
      <c r="J203" s="15"/>
    </row>
    <row r="204" spans="1:11" ht="57.75" hidden="1" customHeight="1">
      <c r="A204" s="12" t="s">
        <v>109</v>
      </c>
      <c r="B204" s="16" t="s">
        <v>48</v>
      </c>
      <c r="C204" s="16" t="s">
        <v>12</v>
      </c>
      <c r="D204" s="17" t="s">
        <v>49</v>
      </c>
      <c r="E204" s="57"/>
      <c r="F204" s="57"/>
      <c r="G204" s="57"/>
      <c r="H204" s="57"/>
      <c r="I204" s="14">
        <f>SUM(I205:I205)</f>
        <v>682000</v>
      </c>
      <c r="J204" s="14"/>
    </row>
    <row r="205" spans="1:11" ht="26.25" hidden="1" customHeight="1">
      <c r="A205" s="12"/>
      <c r="B205" s="16"/>
      <c r="C205" s="16"/>
      <c r="D205" s="45"/>
      <c r="E205" s="29" t="s">
        <v>50</v>
      </c>
      <c r="F205" s="58"/>
      <c r="G205" s="58"/>
      <c r="H205" s="59"/>
      <c r="I205" s="15">
        <v>682000</v>
      </c>
      <c r="J205" s="15"/>
    </row>
    <row r="206" spans="1:11" ht="7.9" hidden="1" customHeight="1">
      <c r="A206" s="12"/>
      <c r="B206" s="16"/>
      <c r="C206" s="16"/>
      <c r="D206" s="45"/>
      <c r="E206" s="59"/>
      <c r="F206" s="59"/>
      <c r="G206" s="59"/>
      <c r="H206" s="59"/>
      <c r="I206" s="15"/>
      <c r="J206" s="15"/>
    </row>
    <row r="207" spans="1:11" ht="38.1" hidden="1" customHeight="1">
      <c r="A207" s="12" t="s">
        <v>110</v>
      </c>
      <c r="B207" s="16" t="s">
        <v>111</v>
      </c>
      <c r="C207" s="16" t="s">
        <v>29</v>
      </c>
      <c r="D207" s="26" t="s">
        <v>112</v>
      </c>
      <c r="E207" s="59"/>
      <c r="F207" s="59"/>
      <c r="G207" s="59"/>
      <c r="H207" s="59"/>
      <c r="I207" s="14">
        <f>SUM(I208:I210)</f>
        <v>1700000</v>
      </c>
      <c r="J207" s="14"/>
    </row>
    <row r="208" spans="1:11" ht="55.5" hidden="1" customHeight="1">
      <c r="A208" s="12"/>
      <c r="B208" s="16"/>
      <c r="C208" s="16"/>
      <c r="D208" s="45"/>
      <c r="E208" s="25" t="s">
        <v>251</v>
      </c>
      <c r="F208" s="59"/>
      <c r="G208" s="59"/>
      <c r="H208" s="59"/>
      <c r="I208" s="15">
        <v>1400000</v>
      </c>
      <c r="J208" s="15"/>
    </row>
    <row r="209" spans="1:10" ht="120.75" hidden="1" customHeight="1">
      <c r="A209" s="12"/>
      <c r="B209" s="16"/>
      <c r="C209" s="16"/>
      <c r="D209" s="45"/>
      <c r="E209" s="17" t="s">
        <v>211</v>
      </c>
      <c r="F209" s="59"/>
      <c r="G209" s="59"/>
      <c r="H209" s="59"/>
      <c r="I209" s="15">
        <v>187000</v>
      </c>
      <c r="J209" s="15"/>
    </row>
    <row r="210" spans="1:10" ht="38.25" hidden="1" customHeight="1">
      <c r="A210" s="12"/>
      <c r="B210" s="16"/>
      <c r="C210" s="16"/>
      <c r="D210" s="45"/>
      <c r="E210" s="183" t="s">
        <v>212</v>
      </c>
      <c r="F210" s="59"/>
      <c r="G210" s="59"/>
      <c r="H210" s="59"/>
      <c r="I210" s="15">
        <v>113000</v>
      </c>
      <c r="J210" s="15"/>
    </row>
    <row r="211" spans="1:10" ht="8.65" hidden="1" customHeight="1">
      <c r="A211" s="87"/>
      <c r="B211" s="88"/>
      <c r="C211" s="88"/>
      <c r="D211" s="34"/>
      <c r="E211" s="34"/>
      <c r="F211" s="34"/>
      <c r="G211" s="34"/>
      <c r="H211" s="34"/>
      <c r="I211" s="15"/>
      <c r="J211" s="15"/>
    </row>
    <row r="212" spans="1:10" ht="40.5" hidden="1" customHeight="1">
      <c r="A212" s="9" t="s">
        <v>113</v>
      </c>
      <c r="B212" s="52"/>
      <c r="C212" s="53"/>
      <c r="D212" s="10" t="s">
        <v>114</v>
      </c>
      <c r="E212" s="169"/>
      <c r="F212" s="169"/>
      <c r="G212" s="169"/>
      <c r="H212" s="169"/>
      <c r="I212" s="11">
        <f>I213</f>
        <v>33960000</v>
      </c>
      <c r="J212" s="11"/>
    </row>
    <row r="213" spans="1:10" ht="37.5" hidden="1" customHeight="1">
      <c r="A213" s="12" t="s">
        <v>115</v>
      </c>
      <c r="B213" s="49"/>
      <c r="C213" s="55"/>
      <c r="D213" s="13" t="s">
        <v>114</v>
      </c>
      <c r="E213" s="34"/>
      <c r="F213" s="34"/>
      <c r="G213" s="34"/>
      <c r="H213" s="34"/>
      <c r="I213" s="14">
        <f>I241+I245+I221+I224+I227+I215+I230+I234+I237+I218+I251</f>
        <v>33960000</v>
      </c>
      <c r="J213" s="14"/>
    </row>
    <row r="214" spans="1:10" ht="9.1999999999999993" hidden="1" customHeight="1">
      <c r="A214" s="12"/>
      <c r="B214" s="49"/>
      <c r="C214" s="49"/>
      <c r="D214" s="13"/>
      <c r="E214" s="34"/>
      <c r="F214" s="34"/>
      <c r="G214" s="34"/>
      <c r="H214" s="34"/>
      <c r="I214" s="15"/>
      <c r="J214" s="15"/>
    </row>
    <row r="215" spans="1:10" ht="29.25" hidden="1" customHeight="1">
      <c r="A215" s="12" t="s">
        <v>219</v>
      </c>
      <c r="B215" s="21">
        <v>1010</v>
      </c>
      <c r="C215" s="19" t="s">
        <v>37</v>
      </c>
      <c r="D215" s="145" t="s">
        <v>38</v>
      </c>
      <c r="E215" s="34"/>
      <c r="F215" s="34"/>
      <c r="G215" s="34"/>
      <c r="H215" s="34"/>
      <c r="I215" s="14">
        <f>I216</f>
        <v>100000</v>
      </c>
      <c r="J215" s="15"/>
    </row>
    <row r="216" spans="1:10" ht="39.75" hidden="1" customHeight="1">
      <c r="A216" s="12"/>
      <c r="B216" s="49"/>
      <c r="C216" s="49"/>
      <c r="D216" s="13"/>
      <c r="E216" s="201" t="s">
        <v>260</v>
      </c>
      <c r="F216" s="34"/>
      <c r="G216" s="34"/>
      <c r="H216" s="34"/>
      <c r="I216" s="15">
        <v>100000</v>
      </c>
      <c r="J216" s="15"/>
    </row>
    <row r="217" spans="1:10" ht="9.1999999999999993" hidden="1" customHeight="1">
      <c r="A217" s="12"/>
      <c r="B217" s="49"/>
      <c r="C217" s="49"/>
      <c r="D217" s="13"/>
      <c r="E217" s="34"/>
      <c r="F217" s="34"/>
      <c r="G217" s="34"/>
      <c r="H217" s="34"/>
      <c r="I217" s="15"/>
      <c r="J217" s="15"/>
    </row>
    <row r="218" spans="1:10" ht="39.75" hidden="1" customHeight="1">
      <c r="A218" s="12" t="s">
        <v>234</v>
      </c>
      <c r="B218" s="27">
        <v>1080</v>
      </c>
      <c r="C218" s="16" t="s">
        <v>173</v>
      </c>
      <c r="D218" s="20" t="s">
        <v>182</v>
      </c>
      <c r="E218" s="34"/>
      <c r="F218" s="34"/>
      <c r="G218" s="34"/>
      <c r="H218" s="34"/>
      <c r="I218" s="14">
        <f>I219</f>
        <v>1500000</v>
      </c>
      <c r="J218" s="15"/>
    </row>
    <row r="219" spans="1:10" ht="27.75" hidden="1" customHeight="1">
      <c r="A219" s="12"/>
      <c r="B219" s="49"/>
      <c r="C219" s="49"/>
      <c r="D219" s="13"/>
      <c r="E219" s="25" t="s">
        <v>235</v>
      </c>
      <c r="F219" s="34"/>
      <c r="G219" s="34"/>
      <c r="H219" s="34"/>
      <c r="I219" s="15">
        <v>1500000</v>
      </c>
      <c r="J219" s="15"/>
    </row>
    <row r="220" spans="1:10" ht="6.75" hidden="1" customHeight="1">
      <c r="A220" s="12"/>
      <c r="B220" s="49"/>
      <c r="C220" s="49"/>
      <c r="D220" s="13"/>
      <c r="E220" s="34"/>
      <c r="F220" s="34"/>
      <c r="G220" s="34"/>
      <c r="H220" s="34"/>
      <c r="I220" s="15"/>
      <c r="J220" s="15"/>
    </row>
    <row r="221" spans="1:10" ht="39" hidden="1" customHeight="1">
      <c r="A221" s="91" t="s">
        <v>214</v>
      </c>
      <c r="B221" s="92">
        <v>1021</v>
      </c>
      <c r="C221" s="92" t="s">
        <v>40</v>
      </c>
      <c r="D221" s="23" t="s">
        <v>213</v>
      </c>
      <c r="E221" s="34"/>
      <c r="F221" s="34"/>
      <c r="G221" s="34"/>
      <c r="H221" s="34"/>
      <c r="I221" s="14">
        <f>I222</f>
        <v>13000000</v>
      </c>
      <c r="J221" s="14"/>
    </row>
    <row r="222" spans="1:10" ht="57" hidden="1" customHeight="1">
      <c r="A222" s="12"/>
      <c r="B222" s="49"/>
      <c r="C222" s="49"/>
      <c r="D222" s="13"/>
      <c r="E222" s="60" t="s">
        <v>252</v>
      </c>
      <c r="F222" s="60"/>
      <c r="G222" s="60"/>
      <c r="H222" s="60"/>
      <c r="I222" s="15">
        <v>13000000</v>
      </c>
      <c r="J222" s="15"/>
    </row>
    <row r="223" spans="1:10" ht="6.6" hidden="1" customHeight="1">
      <c r="A223" s="12"/>
      <c r="B223" s="49"/>
      <c r="C223" s="49"/>
      <c r="D223" s="13"/>
      <c r="E223" s="34"/>
      <c r="F223" s="34"/>
      <c r="G223" s="34"/>
      <c r="H223" s="34"/>
      <c r="I223" s="15"/>
      <c r="J223" s="15"/>
    </row>
    <row r="224" spans="1:10" ht="66.75" hidden="1" customHeight="1">
      <c r="A224" s="12" t="s">
        <v>215</v>
      </c>
      <c r="B224" s="16" t="s">
        <v>52</v>
      </c>
      <c r="C224" s="171" t="s">
        <v>53</v>
      </c>
      <c r="D224" s="17" t="s">
        <v>54</v>
      </c>
      <c r="E224" s="34"/>
      <c r="F224" s="34"/>
      <c r="G224" s="34"/>
      <c r="H224" s="34"/>
      <c r="I224" s="14">
        <f>I225</f>
        <v>600000</v>
      </c>
      <c r="J224" s="15"/>
    </row>
    <row r="225" spans="1:10" ht="57.75" hidden="1" customHeight="1">
      <c r="A225" s="12"/>
      <c r="B225" s="49"/>
      <c r="C225" s="49"/>
      <c r="D225" s="13"/>
      <c r="E225" s="23" t="s">
        <v>216</v>
      </c>
      <c r="F225" s="34"/>
      <c r="G225" s="34"/>
      <c r="H225" s="34"/>
      <c r="I225" s="15">
        <v>600000</v>
      </c>
      <c r="J225" s="15"/>
    </row>
    <row r="226" spans="1:10" ht="7.5" hidden="1" customHeight="1">
      <c r="A226" s="12"/>
      <c r="B226" s="49"/>
      <c r="C226" s="49"/>
      <c r="D226" s="13"/>
      <c r="E226" s="34"/>
      <c r="F226" s="34"/>
      <c r="G226" s="34"/>
      <c r="H226" s="34"/>
      <c r="I226" s="15"/>
      <c r="J226" s="15"/>
    </row>
    <row r="227" spans="1:10" ht="26.25" hidden="1" customHeight="1">
      <c r="A227" s="12" t="s">
        <v>217</v>
      </c>
      <c r="B227" s="27">
        <v>4030</v>
      </c>
      <c r="C227" s="16" t="s">
        <v>67</v>
      </c>
      <c r="D227" s="34" t="s">
        <v>68</v>
      </c>
      <c r="E227" s="34"/>
      <c r="F227" s="34"/>
      <c r="G227" s="34"/>
      <c r="H227" s="34"/>
      <c r="I227" s="14">
        <f>I228</f>
        <v>200000</v>
      </c>
      <c r="J227" s="15"/>
    </row>
    <row r="228" spans="1:10" ht="56.25" hidden="1" customHeight="1">
      <c r="A228" s="12"/>
      <c r="B228" s="49"/>
      <c r="C228" s="49"/>
      <c r="D228" s="13"/>
      <c r="E228" s="46" t="s">
        <v>261</v>
      </c>
      <c r="F228" s="34"/>
      <c r="G228" s="34"/>
      <c r="H228" s="34"/>
      <c r="I228" s="15">
        <v>200000</v>
      </c>
      <c r="J228" s="15"/>
    </row>
    <row r="229" spans="1:10" ht="6.75" hidden="1" customHeight="1">
      <c r="A229" s="12"/>
      <c r="B229" s="49"/>
      <c r="C229" s="49"/>
      <c r="D229" s="13"/>
      <c r="E229" s="34"/>
      <c r="F229" s="34"/>
      <c r="G229" s="34"/>
      <c r="H229" s="34"/>
      <c r="I229" s="15"/>
      <c r="J229" s="15"/>
    </row>
    <row r="230" spans="1:10" ht="54.75" hidden="1" customHeight="1">
      <c r="A230" s="135">
        <v>1514060</v>
      </c>
      <c r="B230" s="27">
        <v>4060</v>
      </c>
      <c r="C230" s="16" t="s">
        <v>176</v>
      </c>
      <c r="D230" s="20" t="s">
        <v>177</v>
      </c>
      <c r="E230" s="34"/>
      <c r="F230" s="34"/>
      <c r="G230" s="34"/>
      <c r="H230" s="34"/>
      <c r="I230" s="14">
        <f>SUM(I231:I232)</f>
        <v>2300000</v>
      </c>
      <c r="J230" s="15"/>
    </row>
    <row r="231" spans="1:10" ht="36.75" hidden="1" customHeight="1">
      <c r="A231" s="12"/>
      <c r="B231" s="49"/>
      <c r="C231" s="49"/>
      <c r="D231" s="13"/>
      <c r="E231" s="23" t="s">
        <v>218</v>
      </c>
      <c r="F231" s="34"/>
      <c r="G231" s="34"/>
      <c r="H231" s="34"/>
      <c r="I231" s="15">
        <v>400000</v>
      </c>
      <c r="J231" s="15"/>
    </row>
    <row r="232" spans="1:10" ht="36.75" hidden="1" customHeight="1">
      <c r="A232" s="12"/>
      <c r="B232" s="49"/>
      <c r="C232" s="49"/>
      <c r="D232" s="13"/>
      <c r="E232" s="93" t="s">
        <v>255</v>
      </c>
      <c r="F232" s="34"/>
      <c r="G232" s="34"/>
      <c r="H232" s="34"/>
      <c r="I232" s="15">
        <v>1900000</v>
      </c>
      <c r="J232" s="15"/>
    </row>
    <row r="233" spans="1:10" ht="8.25" hidden="1" customHeight="1">
      <c r="A233" s="12"/>
      <c r="B233" s="49"/>
      <c r="C233" s="49"/>
      <c r="D233" s="13"/>
      <c r="E233" s="23"/>
      <c r="F233" s="34"/>
      <c r="G233" s="34"/>
      <c r="H233" s="34"/>
      <c r="I233" s="15"/>
      <c r="J233" s="15"/>
    </row>
    <row r="234" spans="1:10" ht="38.25" hidden="1" customHeight="1">
      <c r="A234" s="135">
        <v>1514081</v>
      </c>
      <c r="B234" s="27">
        <v>4081</v>
      </c>
      <c r="C234" s="16" t="s">
        <v>137</v>
      </c>
      <c r="D234" s="20" t="s">
        <v>253</v>
      </c>
      <c r="E234" s="34"/>
      <c r="F234" s="34"/>
      <c r="G234" s="34"/>
      <c r="H234" s="34"/>
      <c r="I234" s="14">
        <f>I235</f>
        <v>300000</v>
      </c>
      <c r="J234" s="15"/>
    </row>
    <row r="235" spans="1:10" ht="35.25" hidden="1" customHeight="1">
      <c r="A235" s="12"/>
      <c r="B235" s="49"/>
      <c r="C235" s="49"/>
      <c r="D235" s="13"/>
      <c r="E235" s="23" t="s">
        <v>254</v>
      </c>
      <c r="F235" s="34"/>
      <c r="G235" s="34"/>
      <c r="H235" s="34"/>
      <c r="I235" s="15">
        <v>300000</v>
      </c>
      <c r="J235" s="15"/>
    </row>
    <row r="236" spans="1:10" ht="6" hidden="1" customHeight="1">
      <c r="A236" s="12"/>
      <c r="B236" s="49"/>
      <c r="C236" s="49"/>
      <c r="D236" s="13"/>
      <c r="E236" s="23"/>
      <c r="F236" s="34"/>
      <c r="G236" s="34"/>
      <c r="H236" s="34"/>
      <c r="I236" s="15"/>
      <c r="J236" s="15"/>
    </row>
    <row r="237" spans="1:10" ht="33.75" hidden="1" customHeight="1">
      <c r="A237" s="12" t="s">
        <v>220</v>
      </c>
      <c r="B237" s="21">
        <v>6090</v>
      </c>
      <c r="C237" s="47" t="s">
        <v>209</v>
      </c>
      <c r="D237" s="23" t="s">
        <v>210</v>
      </c>
      <c r="E237" s="23"/>
      <c r="F237" s="34"/>
      <c r="G237" s="34"/>
      <c r="H237" s="34"/>
      <c r="I237" s="14">
        <f>SUM(I238:I239)</f>
        <v>1100000</v>
      </c>
      <c r="J237" s="15"/>
    </row>
    <row r="238" spans="1:10" ht="56.25" hidden="1" customHeight="1">
      <c r="A238" s="12"/>
      <c r="B238" s="49"/>
      <c r="C238" s="49"/>
      <c r="D238" s="13"/>
      <c r="E238" s="23" t="s">
        <v>259</v>
      </c>
      <c r="F238" s="34"/>
      <c r="G238" s="34"/>
      <c r="H238" s="34"/>
      <c r="I238" s="15">
        <v>1000000</v>
      </c>
      <c r="J238" s="15"/>
    </row>
    <row r="239" spans="1:10" ht="38.25" hidden="1" customHeight="1">
      <c r="A239" s="12"/>
      <c r="B239" s="49"/>
      <c r="C239" s="49"/>
      <c r="D239" s="13"/>
      <c r="E239" s="23" t="s">
        <v>258</v>
      </c>
      <c r="F239" s="34"/>
      <c r="G239" s="34"/>
      <c r="H239" s="34"/>
      <c r="I239" s="15">
        <v>100000</v>
      </c>
      <c r="J239" s="15"/>
    </row>
    <row r="240" spans="1:10" ht="6.6" hidden="1" customHeight="1">
      <c r="A240" s="12"/>
      <c r="B240" s="49"/>
      <c r="C240" s="49"/>
      <c r="D240" s="13"/>
      <c r="E240" s="34"/>
      <c r="F240" s="34"/>
      <c r="G240" s="34"/>
      <c r="H240" s="34"/>
      <c r="I240" s="15"/>
      <c r="J240" s="15"/>
    </row>
    <row r="241" spans="1:10" ht="34.5" hidden="1" customHeight="1">
      <c r="A241" s="12" t="s">
        <v>116</v>
      </c>
      <c r="B241" s="27">
        <v>7321</v>
      </c>
      <c r="C241" s="16" t="s">
        <v>17</v>
      </c>
      <c r="D241" s="23" t="s">
        <v>117</v>
      </c>
      <c r="E241" s="23"/>
      <c r="F241" s="23"/>
      <c r="G241" s="23"/>
      <c r="H241" s="23"/>
      <c r="I241" s="14">
        <f>SUM(I242:I243)</f>
        <v>11000000</v>
      </c>
      <c r="J241" s="14"/>
    </row>
    <row r="242" spans="1:10" ht="27.4" hidden="1" customHeight="1">
      <c r="A242" s="87"/>
      <c r="B242" s="88"/>
      <c r="C242" s="88"/>
      <c r="D242" s="34"/>
      <c r="E242" s="202" t="s">
        <v>262</v>
      </c>
      <c r="F242" s="23"/>
      <c r="G242" s="23"/>
      <c r="H242" s="23"/>
      <c r="I242" s="15">
        <v>1000000</v>
      </c>
      <c r="J242" s="15"/>
    </row>
    <row r="243" spans="1:10" ht="54" hidden="1" customHeight="1">
      <c r="A243" s="87"/>
      <c r="B243" s="88"/>
      <c r="C243" s="88"/>
      <c r="D243" s="34"/>
      <c r="E243" s="94" t="s">
        <v>221</v>
      </c>
      <c r="F243" s="23"/>
      <c r="G243" s="23"/>
      <c r="H243" s="23"/>
      <c r="I243" s="18">
        <v>10000000</v>
      </c>
      <c r="J243" s="15"/>
    </row>
    <row r="244" spans="1:10" ht="9.1999999999999993" hidden="1" customHeight="1">
      <c r="A244" s="87"/>
      <c r="B244" s="88"/>
      <c r="C244" s="88"/>
      <c r="D244" s="34"/>
      <c r="E244" s="23"/>
      <c r="F244" s="23"/>
      <c r="G244" s="23"/>
      <c r="H244" s="23"/>
      <c r="I244" s="15"/>
      <c r="J244" s="15"/>
    </row>
    <row r="245" spans="1:10" ht="54" hidden="1" customHeight="1">
      <c r="A245" s="61" t="s">
        <v>118</v>
      </c>
      <c r="B245" s="62">
        <v>7370</v>
      </c>
      <c r="C245" s="63" t="s">
        <v>29</v>
      </c>
      <c r="D245" s="23" t="s">
        <v>112</v>
      </c>
      <c r="E245" s="184"/>
      <c r="F245" s="184"/>
      <c r="G245" s="184"/>
      <c r="H245" s="184"/>
      <c r="I245" s="14">
        <f>SUM(I246:I249)</f>
        <v>1860000</v>
      </c>
      <c r="J245" s="14"/>
    </row>
    <row r="246" spans="1:10" ht="38.25" hidden="1" customHeight="1">
      <c r="A246" s="61"/>
      <c r="B246" s="62"/>
      <c r="C246" s="63"/>
      <c r="D246" s="23"/>
      <c r="E246" s="95" t="s">
        <v>222</v>
      </c>
      <c r="F246" s="64"/>
      <c r="G246" s="64"/>
      <c r="H246" s="184"/>
      <c r="I246" s="15">
        <v>160000</v>
      </c>
      <c r="J246" s="15"/>
    </row>
    <row r="247" spans="1:10" ht="35.25" hidden="1" customHeight="1">
      <c r="A247" s="61"/>
      <c r="B247" s="62"/>
      <c r="C247" s="63"/>
      <c r="D247" s="23"/>
      <c r="E247" s="203" t="s">
        <v>263</v>
      </c>
      <c r="F247" s="64"/>
      <c r="G247" s="64"/>
      <c r="H247" s="184"/>
      <c r="I247" s="15">
        <v>200000</v>
      </c>
      <c r="J247" s="15"/>
    </row>
    <row r="248" spans="1:10" ht="39" hidden="1" customHeight="1">
      <c r="A248" s="87"/>
      <c r="B248" s="88"/>
      <c r="C248" s="88"/>
      <c r="D248" s="34"/>
      <c r="E248" s="25" t="s">
        <v>223</v>
      </c>
      <c r="F248" s="46"/>
      <c r="G248" s="46"/>
      <c r="H248" s="46"/>
      <c r="I248" s="18">
        <v>1000000</v>
      </c>
      <c r="J248" s="18"/>
    </row>
    <row r="249" spans="1:10" ht="39.75" hidden="1" customHeight="1">
      <c r="A249" s="87"/>
      <c r="B249" s="88"/>
      <c r="C249" s="88"/>
      <c r="D249" s="34"/>
      <c r="E249" s="23" t="s">
        <v>257</v>
      </c>
      <c r="F249" s="46"/>
      <c r="G249" s="46"/>
      <c r="H249" s="46"/>
      <c r="I249" s="18">
        <v>500000</v>
      </c>
      <c r="J249" s="18"/>
    </row>
    <row r="250" spans="1:10" ht="9.75" hidden="1" customHeight="1">
      <c r="A250" s="87"/>
      <c r="B250" s="88"/>
      <c r="C250" s="88"/>
      <c r="D250" s="34"/>
      <c r="E250" s="23"/>
      <c r="F250" s="46"/>
      <c r="G250" s="46"/>
      <c r="H250" s="46"/>
      <c r="I250" s="18"/>
      <c r="J250" s="18"/>
    </row>
    <row r="251" spans="1:10" ht="28.5" hidden="1" customHeight="1">
      <c r="A251" s="12" t="s">
        <v>236</v>
      </c>
      <c r="B251" s="21">
        <v>7640</v>
      </c>
      <c r="C251" s="19" t="s">
        <v>237</v>
      </c>
      <c r="D251" s="34" t="s">
        <v>238</v>
      </c>
      <c r="E251" s="23"/>
      <c r="F251" s="46"/>
      <c r="G251" s="46"/>
      <c r="H251" s="46"/>
      <c r="I251" s="200">
        <f>I252</f>
        <v>2000000</v>
      </c>
      <c r="J251" s="18"/>
    </row>
    <row r="252" spans="1:10" ht="75" hidden="1" customHeight="1">
      <c r="A252" s="87"/>
      <c r="B252" s="88"/>
      <c r="C252" s="88"/>
      <c r="D252" s="34"/>
      <c r="E252" s="23" t="s">
        <v>239</v>
      </c>
      <c r="F252" s="46"/>
      <c r="G252" s="46"/>
      <c r="H252" s="46"/>
      <c r="I252" s="18">
        <v>2000000</v>
      </c>
      <c r="J252" s="18"/>
    </row>
    <row r="253" spans="1:10" ht="7.9" hidden="1" customHeight="1">
      <c r="A253" s="87"/>
      <c r="B253" s="88"/>
      <c r="C253" s="88"/>
      <c r="D253" s="34"/>
      <c r="E253" s="23"/>
      <c r="F253" s="23"/>
      <c r="G253" s="23"/>
      <c r="H253" s="23"/>
      <c r="I253" s="15"/>
      <c r="J253" s="15"/>
    </row>
    <row r="254" spans="1:10" ht="38.85" hidden="1" customHeight="1">
      <c r="A254" s="35">
        <v>3400000</v>
      </c>
      <c r="B254" s="66"/>
      <c r="C254" s="66"/>
      <c r="D254" s="67" t="s">
        <v>119</v>
      </c>
      <c r="E254" s="169"/>
      <c r="F254" s="169"/>
      <c r="G254" s="169"/>
      <c r="H254" s="169"/>
      <c r="I254" s="11">
        <f>I255</f>
        <v>90000</v>
      </c>
      <c r="J254" s="11"/>
    </row>
    <row r="255" spans="1:10" ht="34.700000000000003" hidden="1" customHeight="1">
      <c r="A255" s="32">
        <v>3410000</v>
      </c>
      <c r="B255" s="68"/>
      <c r="C255" s="68"/>
      <c r="D255" s="69" t="s">
        <v>119</v>
      </c>
      <c r="E255" s="34"/>
      <c r="F255" s="34"/>
      <c r="G255" s="34"/>
      <c r="H255" s="34"/>
      <c r="I255" s="14">
        <f>I257</f>
        <v>90000</v>
      </c>
      <c r="J255" s="14"/>
    </row>
    <row r="256" spans="1:10" ht="11.1" hidden="1" customHeight="1">
      <c r="A256" s="12"/>
      <c r="B256" s="70"/>
      <c r="C256" s="70"/>
      <c r="D256" s="71"/>
      <c r="E256" s="34"/>
      <c r="F256" s="34"/>
      <c r="G256" s="34"/>
      <c r="H256" s="34"/>
      <c r="I256" s="15"/>
      <c r="J256" s="15"/>
    </row>
    <row r="257" spans="1:11" ht="51.75" hidden="1" customHeight="1">
      <c r="A257" s="12" t="s">
        <v>120</v>
      </c>
      <c r="B257" s="16" t="s">
        <v>48</v>
      </c>
      <c r="C257" s="16" t="s">
        <v>12</v>
      </c>
      <c r="D257" s="28" t="s">
        <v>49</v>
      </c>
      <c r="E257" s="34"/>
      <c r="F257" s="34"/>
      <c r="G257" s="34"/>
      <c r="H257" s="34"/>
      <c r="I257" s="14">
        <f>I258</f>
        <v>90000</v>
      </c>
      <c r="J257" s="14"/>
    </row>
    <row r="258" spans="1:11" ht="37.15" hidden="1" customHeight="1">
      <c r="A258" s="87"/>
      <c r="B258" s="88"/>
      <c r="C258" s="88"/>
      <c r="D258" s="34"/>
      <c r="E258" s="23" t="s">
        <v>121</v>
      </c>
      <c r="F258" s="23"/>
      <c r="G258" s="23"/>
      <c r="H258" s="23"/>
      <c r="I258" s="15">
        <v>90000</v>
      </c>
      <c r="J258" s="15"/>
    </row>
    <row r="259" spans="1:11" ht="10.5" hidden="1" customHeight="1">
      <c r="A259" s="87"/>
      <c r="B259" s="88"/>
      <c r="C259" s="88"/>
      <c r="D259" s="34"/>
      <c r="E259" s="34"/>
      <c r="F259" s="34"/>
      <c r="G259" s="34"/>
      <c r="H259" s="34"/>
      <c r="I259" s="15"/>
      <c r="J259" s="15"/>
    </row>
    <row r="260" spans="1:11" ht="39.75" hidden="1" customHeight="1">
      <c r="A260" s="35">
        <v>3700000</v>
      </c>
      <c r="B260" s="72"/>
      <c r="C260" s="72"/>
      <c r="D260" s="30" t="s">
        <v>227</v>
      </c>
      <c r="E260" s="169"/>
      <c r="F260" s="169"/>
      <c r="G260" s="169"/>
      <c r="H260" s="169"/>
      <c r="I260" s="11">
        <f>I261</f>
        <v>45000</v>
      </c>
      <c r="J260" s="11"/>
    </row>
    <row r="261" spans="1:11" ht="39" hidden="1" customHeight="1">
      <c r="A261" s="32">
        <v>3710000</v>
      </c>
      <c r="B261" s="73"/>
      <c r="C261" s="73"/>
      <c r="D261" s="31" t="s">
        <v>227</v>
      </c>
      <c r="E261" s="34"/>
      <c r="F261" s="34"/>
      <c r="G261" s="34"/>
      <c r="H261" s="34"/>
      <c r="I261" s="14">
        <f>I263</f>
        <v>45000</v>
      </c>
      <c r="J261" s="14"/>
    </row>
    <row r="262" spans="1:11" ht="8.65" hidden="1" customHeight="1">
      <c r="A262" s="12"/>
      <c r="B262" s="49"/>
      <c r="C262" s="65"/>
      <c r="D262" s="23"/>
      <c r="E262" s="34"/>
      <c r="F262" s="34"/>
      <c r="G262" s="34"/>
      <c r="H262" s="34"/>
      <c r="I262" s="15"/>
      <c r="J262" s="15"/>
    </row>
    <row r="263" spans="1:11" ht="55.5" hidden="1" customHeight="1">
      <c r="A263" s="12" t="s">
        <v>122</v>
      </c>
      <c r="B263" s="16" t="s">
        <v>48</v>
      </c>
      <c r="C263" s="16" t="s">
        <v>12</v>
      </c>
      <c r="D263" s="17" t="s">
        <v>49</v>
      </c>
      <c r="E263" s="34"/>
      <c r="F263" s="34"/>
      <c r="G263" s="34"/>
      <c r="H263" s="34"/>
      <c r="I263" s="14">
        <f>I264</f>
        <v>45000</v>
      </c>
      <c r="J263" s="14"/>
    </row>
    <row r="264" spans="1:11" ht="30.4" hidden="1" customHeight="1">
      <c r="A264" s="87"/>
      <c r="B264" s="88"/>
      <c r="C264" s="88"/>
      <c r="D264" s="34"/>
      <c r="E264" s="25" t="s">
        <v>123</v>
      </c>
      <c r="F264" s="25"/>
      <c r="G264" s="25"/>
      <c r="H264" s="25"/>
      <c r="I264" s="15">
        <v>45000</v>
      </c>
      <c r="J264" s="15"/>
    </row>
    <row r="265" spans="1:11" ht="13.15" hidden="1" customHeight="1">
      <c r="A265" s="87"/>
      <c r="B265" s="88"/>
      <c r="C265" s="88"/>
      <c r="D265" s="34"/>
      <c r="E265" s="34"/>
      <c r="F265" s="34"/>
      <c r="G265" s="34"/>
      <c r="H265" s="34"/>
      <c r="I265" s="15"/>
      <c r="J265" s="15"/>
    </row>
    <row r="266" spans="1:11" ht="25.5" customHeight="1">
      <c r="A266" s="87"/>
      <c r="B266" s="34"/>
      <c r="C266" s="34"/>
      <c r="D266" s="34"/>
      <c r="E266" s="185" t="s">
        <v>124</v>
      </c>
      <c r="F266" s="185"/>
      <c r="G266" s="185"/>
      <c r="H266" s="185"/>
      <c r="I266" s="14">
        <f>I11+I44+I79+I88+I103+I109+I125+I139+I201+I212+I260+I254</f>
        <v>546314214</v>
      </c>
      <c r="J266" s="14"/>
      <c r="K266" s="128">
        <v>1</v>
      </c>
    </row>
    <row r="267" spans="1:11" ht="29.45" customHeight="1">
      <c r="A267" s="145"/>
      <c r="B267" s="145"/>
      <c r="C267" s="145"/>
      <c r="D267" s="145"/>
      <c r="E267" s="145"/>
      <c r="F267" s="145"/>
      <c r="G267" s="145"/>
      <c r="H267" s="145"/>
      <c r="I267" s="74"/>
      <c r="J267" s="186"/>
      <c r="K267" s="128">
        <v>1</v>
      </c>
    </row>
    <row r="268" spans="1:11" ht="27" customHeight="1">
      <c r="A268" s="145"/>
      <c r="B268" s="145"/>
      <c r="C268" s="145"/>
      <c r="D268" s="145"/>
      <c r="E268" s="145"/>
      <c r="F268" s="145"/>
      <c r="G268" s="145"/>
      <c r="H268" s="145"/>
      <c r="I268" s="74"/>
      <c r="J268" s="186"/>
      <c r="K268" s="128">
        <v>1</v>
      </c>
    </row>
    <row r="269" spans="1:11" s="188" customFormat="1" ht="46.15" customHeight="1">
      <c r="A269" s="207" t="s">
        <v>125</v>
      </c>
      <c r="B269" s="207"/>
      <c r="C269" s="207"/>
      <c r="D269" s="207"/>
      <c r="E269" s="75"/>
      <c r="F269" s="75"/>
      <c r="G269" s="75"/>
      <c r="H269" s="76" t="s">
        <v>126</v>
      </c>
      <c r="I269" s="76"/>
      <c r="J269" s="77"/>
      <c r="K269" s="187">
        <v>1</v>
      </c>
    </row>
    <row r="270" spans="1:11" ht="18.75" hidden="1">
      <c r="A270" s="145"/>
      <c r="B270" s="145"/>
      <c r="C270" s="145"/>
      <c r="D270" s="189"/>
      <c r="E270" s="189"/>
      <c r="F270" s="189"/>
      <c r="G270" s="189"/>
      <c r="H270" s="189"/>
      <c r="I270" s="80"/>
      <c r="J270" s="190"/>
    </row>
    <row r="271" spans="1:11" ht="18.75" hidden="1">
      <c r="A271" s="191" t="s">
        <v>127</v>
      </c>
      <c r="B271" s="191"/>
      <c r="C271" s="145"/>
      <c r="D271" s="189"/>
      <c r="E271" s="192"/>
      <c r="F271" s="192"/>
      <c r="G271" s="192"/>
      <c r="H271" s="192"/>
      <c r="I271" s="81"/>
      <c r="J271" s="193"/>
    </row>
    <row r="272" spans="1:11" ht="18.75" hidden="1">
      <c r="A272" s="145"/>
      <c r="B272" s="145"/>
      <c r="C272" s="145"/>
      <c r="D272" s="189"/>
      <c r="E272" s="192"/>
      <c r="F272" s="192"/>
      <c r="G272" s="192"/>
      <c r="H272" s="192"/>
      <c r="I272" s="81"/>
      <c r="J272" s="193"/>
    </row>
    <row r="273" spans="1:10" ht="18.75" hidden="1">
      <c r="A273" s="145"/>
      <c r="B273" s="145"/>
      <c r="C273" s="145"/>
      <c r="D273" s="189"/>
      <c r="E273" s="192"/>
      <c r="F273" s="192"/>
      <c r="G273" s="192"/>
      <c r="H273" s="192"/>
      <c r="I273" s="81"/>
      <c r="J273" s="193"/>
    </row>
    <row r="274" spans="1:10" ht="23.25" hidden="1" customHeight="1">
      <c r="A274" s="145"/>
      <c r="B274" s="145"/>
      <c r="C274" s="145"/>
      <c r="D274" s="189"/>
      <c r="E274" s="194"/>
      <c r="F274" s="192"/>
      <c r="G274" s="192"/>
      <c r="H274" s="192"/>
      <c r="I274" s="82"/>
      <c r="J274" s="193"/>
    </row>
    <row r="275" spans="1:10" ht="27" hidden="1" customHeight="1">
      <c r="A275" s="145"/>
      <c r="B275" s="145"/>
      <c r="C275" s="145"/>
      <c r="D275" s="189"/>
      <c r="E275" s="192"/>
      <c r="F275" s="192"/>
      <c r="G275" s="192"/>
      <c r="H275" s="192"/>
      <c r="I275" s="83"/>
      <c r="J275" s="193"/>
    </row>
    <row r="276" spans="1:10" ht="18.75" hidden="1">
      <c r="A276" s="145"/>
      <c r="B276" s="145"/>
      <c r="C276" s="145"/>
      <c r="D276" s="189"/>
      <c r="E276" s="192"/>
      <c r="F276" s="192"/>
      <c r="G276" s="192"/>
      <c r="H276" s="192"/>
      <c r="I276" s="84"/>
      <c r="J276" s="193"/>
    </row>
    <row r="277" spans="1:10" ht="18.75" hidden="1">
      <c r="A277" s="145"/>
      <c r="B277" s="145"/>
      <c r="C277" s="145"/>
      <c r="D277" s="189"/>
      <c r="E277" s="192"/>
      <c r="F277" s="192"/>
      <c r="G277" s="192"/>
      <c r="H277" s="192"/>
      <c r="I277" s="85"/>
      <c r="J277" s="193"/>
    </row>
    <row r="278" spans="1:10" ht="18.75" hidden="1">
      <c r="A278" s="145"/>
      <c r="B278" s="145"/>
      <c r="C278" s="145"/>
      <c r="D278" s="189"/>
      <c r="E278" s="192"/>
      <c r="F278" s="192"/>
      <c r="G278" s="192"/>
      <c r="H278" s="192"/>
      <c r="I278" s="84"/>
      <c r="J278" s="193"/>
    </row>
    <row r="279" spans="1:10" ht="18.75" hidden="1">
      <c r="A279" s="145"/>
      <c r="B279" s="145"/>
      <c r="C279" s="145"/>
      <c r="D279" s="145"/>
      <c r="E279" s="195"/>
      <c r="F279" s="195"/>
      <c r="G279" s="195"/>
      <c r="H279" s="195"/>
      <c r="I279" s="79"/>
      <c r="J279" s="196"/>
    </row>
    <row r="280" spans="1:10" ht="18.75" hidden="1">
      <c r="A280" s="145"/>
      <c r="B280" s="145"/>
      <c r="C280" s="145"/>
      <c r="D280" s="145"/>
      <c r="E280" s="195"/>
      <c r="F280" s="195"/>
      <c r="G280" s="195"/>
      <c r="H280" s="195"/>
      <c r="I280" s="79"/>
      <c r="J280" s="196"/>
    </row>
    <row r="281" spans="1:10" ht="18.75" hidden="1">
      <c r="A281" s="145"/>
      <c r="B281" s="145"/>
      <c r="C281" s="145"/>
      <c r="D281" s="145"/>
      <c r="E281" s="145"/>
      <c r="F281" s="145"/>
      <c r="G281" s="145"/>
      <c r="H281" s="145"/>
      <c r="I281" s="74"/>
      <c r="J281" s="186"/>
    </row>
    <row r="282" spans="1:10" ht="18.75" hidden="1">
      <c r="A282" s="145"/>
      <c r="B282" s="145"/>
      <c r="C282" s="145"/>
      <c r="D282" s="145"/>
      <c r="E282" s="145"/>
      <c r="F282" s="145"/>
      <c r="G282" s="145"/>
      <c r="H282" s="145"/>
      <c r="I282" s="74"/>
      <c r="J282" s="186"/>
    </row>
    <row r="283" spans="1:10" ht="18.75" hidden="1">
      <c r="A283" s="145"/>
      <c r="B283" s="145"/>
      <c r="C283" s="145"/>
      <c r="D283" s="145"/>
      <c r="E283" s="145"/>
      <c r="F283" s="145"/>
      <c r="G283" s="145"/>
      <c r="H283" s="145"/>
      <c r="I283" s="74"/>
      <c r="J283" s="186"/>
    </row>
    <row r="284" spans="1:10" ht="18.75" hidden="1">
      <c r="A284" s="145"/>
      <c r="B284" s="145"/>
      <c r="C284" s="145"/>
      <c r="D284" s="145"/>
      <c r="E284" s="145"/>
      <c r="F284" s="145"/>
      <c r="G284" s="145"/>
      <c r="H284" s="145"/>
      <c r="I284" s="74"/>
      <c r="J284" s="186"/>
    </row>
    <row r="285" spans="1:10" ht="18.75" hidden="1">
      <c r="A285" s="145"/>
      <c r="B285" s="145"/>
      <c r="C285" s="145"/>
      <c r="D285" s="145"/>
      <c r="E285" s="145"/>
      <c r="F285" s="145"/>
      <c r="G285" s="145"/>
      <c r="H285" s="145"/>
      <c r="I285" s="74"/>
      <c r="J285" s="186"/>
    </row>
    <row r="286" spans="1:10" ht="18.75" hidden="1">
      <c r="A286" s="145"/>
      <c r="B286" s="145"/>
      <c r="C286" s="145"/>
      <c r="D286" s="145"/>
      <c r="E286" s="145"/>
      <c r="F286" s="145"/>
      <c r="G286" s="145"/>
      <c r="H286" s="145"/>
      <c r="I286" s="74"/>
      <c r="J286" s="186"/>
    </row>
    <row r="287" spans="1:10" ht="18.75" hidden="1">
      <c r="A287" s="145"/>
      <c r="B287" s="145"/>
      <c r="C287" s="145"/>
      <c r="D287" s="145"/>
      <c r="E287" s="145"/>
      <c r="F287" s="145"/>
      <c r="G287" s="145"/>
      <c r="H287" s="145"/>
      <c r="I287" s="74"/>
      <c r="J287" s="186"/>
    </row>
    <row r="288" spans="1:10" ht="18.75" hidden="1">
      <c r="A288" s="145"/>
      <c r="B288" s="145"/>
      <c r="C288" s="145"/>
      <c r="D288" s="145"/>
      <c r="E288" s="145"/>
      <c r="F288" s="145"/>
      <c r="G288" s="145"/>
      <c r="H288" s="145"/>
      <c r="I288" s="74"/>
      <c r="J288" s="186"/>
    </row>
    <row r="289" spans="1:10" ht="18.75" hidden="1">
      <c r="A289" s="145"/>
      <c r="B289" s="145"/>
      <c r="C289" s="145"/>
      <c r="D289" s="145"/>
      <c r="E289" s="145"/>
      <c r="F289" s="145"/>
      <c r="G289" s="145"/>
      <c r="H289" s="145"/>
      <c r="I289" s="74"/>
      <c r="J289" s="186"/>
    </row>
    <row r="290" spans="1:10" ht="18.75" hidden="1">
      <c r="A290" s="145"/>
      <c r="B290" s="145"/>
      <c r="C290" s="145"/>
      <c r="D290" s="145"/>
      <c r="E290" s="145"/>
      <c r="F290" s="145"/>
      <c r="G290" s="145"/>
      <c r="H290" s="145"/>
      <c r="I290" s="74"/>
      <c r="J290" s="186"/>
    </row>
    <row r="291" spans="1:10" ht="18.75" hidden="1">
      <c r="A291" s="145"/>
      <c r="B291" s="145"/>
      <c r="C291" s="145"/>
      <c r="D291" s="145"/>
      <c r="E291" s="145"/>
      <c r="F291" s="145"/>
      <c r="G291" s="145"/>
      <c r="H291" s="145"/>
      <c r="I291" s="74"/>
      <c r="J291" s="186"/>
    </row>
    <row r="292" spans="1:10" ht="18.75" hidden="1">
      <c r="A292" s="145"/>
      <c r="B292" s="145"/>
      <c r="C292" s="145"/>
      <c r="D292" s="145"/>
      <c r="E292" s="145"/>
      <c r="F292" s="145"/>
      <c r="G292" s="145"/>
      <c r="H292" s="145"/>
      <c r="I292" s="74"/>
      <c r="J292" s="186"/>
    </row>
    <row r="293" spans="1:10" ht="18.75" hidden="1">
      <c r="A293" s="145"/>
      <c r="B293" s="145"/>
      <c r="C293" s="145"/>
      <c r="D293" s="145"/>
      <c r="E293" s="145"/>
      <c r="F293" s="145"/>
      <c r="G293" s="145"/>
      <c r="H293" s="145"/>
      <c r="I293" s="74"/>
      <c r="J293" s="186"/>
    </row>
    <row r="294" spans="1:10" ht="18.75" hidden="1">
      <c r="A294" s="145"/>
      <c r="B294" s="145"/>
      <c r="C294" s="145"/>
      <c r="D294" s="145"/>
      <c r="E294" s="145"/>
      <c r="F294" s="145"/>
      <c r="G294" s="145"/>
      <c r="H294" s="145"/>
      <c r="I294" s="74"/>
      <c r="J294" s="186"/>
    </row>
    <row r="295" spans="1:10" ht="18.75" hidden="1">
      <c r="A295" s="145"/>
      <c r="B295" s="145"/>
      <c r="C295" s="145"/>
      <c r="D295" s="145"/>
      <c r="E295" s="145"/>
      <c r="F295" s="145"/>
      <c r="G295" s="145"/>
      <c r="H295" s="145"/>
      <c r="I295" s="74"/>
      <c r="J295" s="186"/>
    </row>
    <row r="296" spans="1:10" ht="18.75" hidden="1">
      <c r="A296" s="145"/>
      <c r="B296" s="145"/>
      <c r="C296" s="145"/>
      <c r="D296" s="145"/>
      <c r="E296" s="145"/>
      <c r="F296" s="145"/>
      <c r="G296" s="145"/>
      <c r="H296" s="145"/>
      <c r="I296" s="74"/>
      <c r="J296" s="186"/>
    </row>
    <row r="297" spans="1:10" ht="18.75" hidden="1">
      <c r="A297" s="145"/>
      <c r="B297" s="145"/>
      <c r="C297" s="145"/>
      <c r="D297" s="145"/>
      <c r="E297" s="145"/>
      <c r="F297" s="145"/>
      <c r="G297" s="145"/>
      <c r="H297" s="145"/>
      <c r="I297" s="74"/>
      <c r="J297" s="186"/>
    </row>
    <row r="298" spans="1:10" ht="18.75" hidden="1">
      <c r="A298" s="145"/>
      <c r="B298" s="145"/>
      <c r="C298" s="145"/>
      <c r="D298" s="145"/>
      <c r="E298" s="145"/>
      <c r="F298" s="145"/>
      <c r="G298" s="145"/>
      <c r="H298" s="145"/>
      <c r="I298" s="74"/>
      <c r="J298" s="186"/>
    </row>
    <row r="299" spans="1:10" ht="18.75" hidden="1">
      <c r="A299" s="145"/>
      <c r="B299" s="145"/>
      <c r="C299" s="145"/>
      <c r="D299" s="145"/>
      <c r="E299" s="145"/>
      <c r="F299" s="145"/>
      <c r="G299" s="145"/>
      <c r="H299" s="145"/>
      <c r="I299" s="74"/>
      <c r="J299" s="186"/>
    </row>
    <row r="300" spans="1:10" ht="18.75" hidden="1">
      <c r="A300" s="145"/>
      <c r="B300" s="145"/>
      <c r="C300" s="145"/>
      <c r="D300" s="145"/>
      <c r="E300" s="145"/>
      <c r="F300" s="145"/>
      <c r="G300" s="145"/>
      <c r="H300" s="145"/>
      <c r="I300" s="74"/>
      <c r="J300" s="186"/>
    </row>
    <row r="301" spans="1:10" ht="18.75" hidden="1">
      <c r="A301" s="145"/>
      <c r="B301" s="145"/>
      <c r="C301" s="145"/>
      <c r="D301" s="145"/>
      <c r="E301" s="145"/>
      <c r="F301" s="145"/>
      <c r="G301" s="145"/>
      <c r="H301" s="145"/>
      <c r="I301" s="74"/>
      <c r="J301" s="186"/>
    </row>
    <row r="302" spans="1:10" ht="18.75" hidden="1">
      <c r="A302" s="145"/>
      <c r="B302" s="145"/>
      <c r="C302" s="145"/>
      <c r="D302" s="145"/>
      <c r="E302" s="145"/>
      <c r="F302" s="145"/>
      <c r="G302" s="145"/>
      <c r="H302" s="145"/>
      <c r="I302" s="74"/>
      <c r="J302" s="186"/>
    </row>
    <row r="303" spans="1:10" ht="18.75" hidden="1">
      <c r="A303" s="145"/>
      <c r="B303" s="145"/>
      <c r="C303" s="145"/>
      <c r="D303" s="145"/>
      <c r="E303" s="145"/>
      <c r="F303" s="145"/>
      <c r="G303" s="145"/>
      <c r="H303" s="145"/>
      <c r="I303" s="74"/>
      <c r="J303" s="186"/>
    </row>
    <row r="304" spans="1:10" ht="18.75" hidden="1">
      <c r="A304" s="145"/>
      <c r="B304" s="145"/>
      <c r="C304" s="145"/>
      <c r="D304" s="145"/>
      <c r="E304" s="145"/>
      <c r="F304" s="145"/>
      <c r="G304" s="145"/>
      <c r="H304" s="145"/>
      <c r="I304" s="74"/>
      <c r="J304" s="186"/>
    </row>
    <row r="305" spans="1:10" ht="18.75" hidden="1">
      <c r="A305" s="145"/>
      <c r="B305" s="145"/>
      <c r="C305" s="145"/>
      <c r="D305" s="145"/>
      <c r="E305" s="145"/>
      <c r="F305" s="145"/>
      <c r="G305" s="145"/>
      <c r="H305" s="145"/>
      <c r="I305" s="74"/>
      <c r="J305" s="186"/>
    </row>
    <row r="306" spans="1:10" ht="18.75" hidden="1">
      <c r="A306" s="145"/>
      <c r="B306" s="145"/>
      <c r="C306" s="145"/>
      <c r="D306" s="145"/>
      <c r="E306" s="145"/>
      <c r="F306" s="145"/>
      <c r="G306" s="145"/>
      <c r="H306" s="145"/>
      <c r="I306" s="74"/>
      <c r="J306" s="186"/>
    </row>
    <row r="307" spans="1:10" ht="18.75" hidden="1">
      <c r="A307" s="145"/>
      <c r="B307" s="145"/>
      <c r="C307" s="145"/>
      <c r="D307" s="145"/>
      <c r="E307" s="145"/>
      <c r="F307" s="145"/>
      <c r="G307" s="145"/>
      <c r="H307" s="145"/>
      <c r="I307" s="74"/>
      <c r="J307" s="186"/>
    </row>
    <row r="308" spans="1:10" ht="18.75" hidden="1">
      <c r="A308" s="145"/>
      <c r="B308" s="145"/>
      <c r="C308" s="145"/>
      <c r="D308" s="145"/>
      <c r="E308" s="145"/>
      <c r="F308" s="145"/>
      <c r="G308" s="145"/>
      <c r="H308" s="145"/>
      <c r="I308" s="74"/>
      <c r="J308" s="186"/>
    </row>
    <row r="309" spans="1:10" ht="18.75" hidden="1">
      <c r="A309" s="145"/>
      <c r="B309" s="145"/>
      <c r="C309" s="145"/>
      <c r="D309" s="145"/>
      <c r="E309" s="145"/>
      <c r="F309" s="145"/>
      <c r="G309" s="145"/>
      <c r="H309" s="145"/>
      <c r="I309" s="74"/>
      <c r="J309" s="186"/>
    </row>
    <row r="310" spans="1:10" ht="18.75" hidden="1">
      <c r="A310" s="145"/>
      <c r="B310" s="145"/>
      <c r="C310" s="145"/>
      <c r="D310" s="145"/>
      <c r="E310" s="145"/>
      <c r="F310" s="145"/>
      <c r="G310" s="145"/>
      <c r="H310" s="145"/>
      <c r="I310" s="74"/>
      <c r="J310" s="186"/>
    </row>
    <row r="311" spans="1:10" ht="18.75" hidden="1">
      <c r="A311" s="145"/>
      <c r="B311" s="145"/>
      <c r="C311" s="145"/>
      <c r="D311" s="145"/>
      <c r="E311" s="145"/>
      <c r="F311" s="145"/>
      <c r="G311" s="145"/>
      <c r="H311" s="145"/>
      <c r="I311" s="74"/>
      <c r="J311" s="186"/>
    </row>
    <row r="312" spans="1:10" ht="18.75" hidden="1">
      <c r="A312" s="145"/>
      <c r="B312" s="145"/>
      <c r="C312" s="145"/>
      <c r="D312" s="145"/>
      <c r="E312" s="145"/>
      <c r="F312" s="145"/>
      <c r="G312" s="145"/>
      <c r="H312" s="145"/>
      <c r="I312" s="74"/>
      <c r="J312" s="186"/>
    </row>
    <row r="313" spans="1:10" ht="18.75" hidden="1">
      <c r="A313" s="145"/>
      <c r="B313" s="145"/>
      <c r="C313" s="145"/>
      <c r="D313" s="145"/>
      <c r="E313" s="145"/>
      <c r="F313" s="145"/>
      <c r="G313" s="145"/>
      <c r="H313" s="145"/>
      <c r="I313" s="74"/>
      <c r="J313" s="186"/>
    </row>
    <row r="314" spans="1:10" ht="18.75" hidden="1">
      <c r="A314" s="145"/>
      <c r="B314" s="145"/>
      <c r="C314" s="145"/>
      <c r="D314" s="145"/>
      <c r="E314" s="145"/>
      <c r="F314" s="145"/>
      <c r="G314" s="145"/>
      <c r="H314" s="145"/>
      <c r="I314" s="74"/>
      <c r="J314" s="186"/>
    </row>
    <row r="315" spans="1:10" ht="18.75" hidden="1">
      <c r="A315" s="145"/>
      <c r="B315" s="145"/>
      <c r="C315" s="145"/>
      <c r="D315" s="145"/>
      <c r="E315" s="145"/>
      <c r="F315" s="145"/>
      <c r="G315" s="145"/>
      <c r="H315" s="145"/>
      <c r="I315" s="74"/>
      <c r="J315" s="186"/>
    </row>
    <row r="316" spans="1:10" ht="18.75" hidden="1">
      <c r="A316" s="145"/>
      <c r="B316" s="145"/>
      <c r="C316" s="145"/>
      <c r="D316" s="145"/>
      <c r="E316" s="145"/>
      <c r="F316" s="145"/>
      <c r="G316" s="145"/>
      <c r="H316" s="145"/>
      <c r="I316" s="74"/>
      <c r="J316" s="186"/>
    </row>
    <row r="317" spans="1:10" ht="18.75" hidden="1">
      <c r="A317" s="145"/>
      <c r="B317" s="145"/>
      <c r="C317" s="145"/>
      <c r="D317" s="145"/>
      <c r="E317" s="145"/>
      <c r="F317" s="145"/>
      <c r="G317" s="145"/>
      <c r="H317" s="145"/>
      <c r="I317" s="74"/>
      <c r="J317" s="186"/>
    </row>
    <row r="318" spans="1:10" ht="18.75" hidden="1">
      <c r="A318" s="145"/>
      <c r="B318" s="145"/>
      <c r="C318" s="145"/>
      <c r="D318" s="145"/>
      <c r="E318" s="145"/>
      <c r="F318" s="145"/>
      <c r="G318" s="145"/>
      <c r="H318" s="145"/>
      <c r="I318" s="74"/>
      <c r="J318" s="186"/>
    </row>
    <row r="319" spans="1:10" ht="18.75" hidden="1">
      <c r="A319" s="145"/>
      <c r="B319" s="145"/>
      <c r="C319" s="145"/>
      <c r="D319" s="145"/>
      <c r="E319" s="145"/>
      <c r="F319" s="145"/>
      <c r="G319" s="145"/>
      <c r="H319" s="145"/>
      <c r="I319" s="74"/>
      <c r="J319" s="186"/>
    </row>
    <row r="320" spans="1:10" ht="18.75" hidden="1">
      <c r="A320" s="145"/>
      <c r="B320" s="145"/>
      <c r="C320" s="145"/>
      <c r="D320" s="145"/>
      <c r="E320" s="145"/>
      <c r="F320" s="145"/>
      <c r="G320" s="145"/>
      <c r="H320" s="145"/>
      <c r="I320" s="74"/>
      <c r="J320" s="186"/>
    </row>
    <row r="321" spans="1:10" ht="18.75" hidden="1">
      <c r="A321" s="145"/>
      <c r="B321" s="145"/>
      <c r="C321" s="145"/>
      <c r="D321" s="145"/>
      <c r="E321" s="145"/>
      <c r="F321" s="145"/>
      <c r="G321" s="145"/>
      <c r="H321" s="145"/>
      <c r="I321" s="74"/>
      <c r="J321" s="186"/>
    </row>
    <row r="322" spans="1:10" ht="18.75" hidden="1">
      <c r="A322" s="145"/>
      <c r="B322" s="145"/>
      <c r="C322" s="145"/>
      <c r="D322" s="145"/>
      <c r="E322" s="145"/>
      <c r="F322" s="145"/>
      <c r="G322" s="145"/>
      <c r="H322" s="145"/>
      <c r="I322" s="74"/>
      <c r="J322" s="186"/>
    </row>
    <row r="323" spans="1:10" ht="18.75" hidden="1">
      <c r="A323" s="145"/>
      <c r="B323" s="145"/>
      <c r="C323" s="145"/>
      <c r="D323" s="145"/>
      <c r="E323" s="145"/>
      <c r="F323" s="145"/>
      <c r="G323" s="145"/>
      <c r="H323" s="145"/>
      <c r="I323" s="74"/>
      <c r="J323" s="186"/>
    </row>
    <row r="324" spans="1:10" ht="18.75" hidden="1">
      <c r="A324" s="145"/>
      <c r="B324" s="145"/>
      <c r="C324" s="145"/>
      <c r="D324" s="145"/>
      <c r="E324" s="145"/>
      <c r="F324" s="145"/>
      <c r="G324" s="145"/>
      <c r="H324" s="145"/>
      <c r="I324" s="74"/>
      <c r="J324" s="186"/>
    </row>
    <row r="325" spans="1:10" ht="18.75" hidden="1">
      <c r="A325" s="145"/>
      <c r="B325" s="145"/>
      <c r="C325" s="145"/>
      <c r="D325" s="145"/>
      <c r="E325" s="145"/>
      <c r="F325" s="145"/>
      <c r="G325" s="145"/>
      <c r="H325" s="145"/>
      <c r="I325" s="74"/>
      <c r="J325" s="186"/>
    </row>
    <row r="326" spans="1:10" ht="18.75" hidden="1">
      <c r="A326" s="145"/>
      <c r="B326" s="145"/>
      <c r="C326" s="145"/>
      <c r="D326" s="145"/>
      <c r="E326" s="145"/>
      <c r="F326" s="145"/>
      <c r="G326" s="145"/>
      <c r="H326" s="145"/>
      <c r="I326" s="74"/>
      <c r="J326" s="186"/>
    </row>
    <row r="327" spans="1:10" ht="18.75" hidden="1">
      <c r="A327" s="145"/>
      <c r="B327" s="145"/>
      <c r="C327" s="145"/>
      <c r="D327" s="145"/>
      <c r="E327" s="145"/>
      <c r="F327" s="145"/>
      <c r="G327" s="145"/>
      <c r="H327" s="145"/>
      <c r="I327" s="74"/>
      <c r="J327" s="186"/>
    </row>
    <row r="328" spans="1:10" ht="18.75" hidden="1">
      <c r="A328" s="145"/>
      <c r="B328" s="145"/>
      <c r="C328" s="145"/>
      <c r="D328" s="145"/>
      <c r="E328" s="145"/>
      <c r="F328" s="145"/>
      <c r="G328" s="145"/>
      <c r="H328" s="145"/>
      <c r="I328" s="74"/>
      <c r="J328" s="186"/>
    </row>
    <row r="329" spans="1:10" ht="18.75" hidden="1">
      <c r="A329" s="145"/>
      <c r="B329" s="145"/>
      <c r="C329" s="145"/>
      <c r="D329" s="145"/>
      <c r="E329" s="145"/>
      <c r="F329" s="145"/>
      <c r="G329" s="145"/>
      <c r="H329" s="145"/>
      <c r="I329" s="74"/>
      <c r="J329" s="186"/>
    </row>
    <row r="330" spans="1:10" ht="18.75" hidden="1">
      <c r="A330" s="145"/>
      <c r="B330" s="145"/>
      <c r="C330" s="145"/>
      <c r="D330" s="145"/>
      <c r="E330" s="145"/>
      <c r="F330" s="145"/>
      <c r="G330" s="145"/>
      <c r="H330" s="145"/>
      <c r="I330" s="74"/>
      <c r="J330" s="186"/>
    </row>
    <row r="331" spans="1:10" ht="18.75" hidden="1">
      <c r="A331" s="145"/>
      <c r="B331" s="145"/>
      <c r="C331" s="145"/>
      <c r="D331" s="145"/>
      <c r="E331" s="145"/>
      <c r="F331" s="145"/>
      <c r="G331" s="145"/>
      <c r="H331" s="145"/>
      <c r="I331" s="74"/>
      <c r="J331" s="186"/>
    </row>
    <row r="332" spans="1:10" ht="18.75" hidden="1">
      <c r="A332" s="145"/>
      <c r="B332" s="145"/>
      <c r="C332" s="145"/>
      <c r="D332" s="145"/>
      <c r="E332" s="145"/>
      <c r="F332" s="145"/>
      <c r="G332" s="145"/>
      <c r="H332" s="145"/>
      <c r="I332" s="74"/>
      <c r="J332" s="186"/>
    </row>
    <row r="333" spans="1:10" ht="18.75" hidden="1">
      <c r="A333" s="145"/>
      <c r="B333" s="145"/>
      <c r="C333" s="145"/>
      <c r="D333" s="145"/>
      <c r="E333" s="145"/>
      <c r="F333" s="145"/>
      <c r="G333" s="145"/>
      <c r="H333" s="145"/>
      <c r="I333" s="74"/>
      <c r="J333" s="186"/>
    </row>
    <row r="334" spans="1:10" ht="18.75" hidden="1">
      <c r="A334" s="145"/>
      <c r="B334" s="145"/>
      <c r="C334" s="145"/>
      <c r="D334" s="145"/>
      <c r="E334" s="145"/>
      <c r="F334" s="145"/>
      <c r="G334" s="145"/>
      <c r="H334" s="145"/>
      <c r="I334" s="74"/>
      <c r="J334" s="186"/>
    </row>
    <row r="335" spans="1:10" ht="18.75" hidden="1">
      <c r="A335" s="145"/>
      <c r="B335" s="145"/>
      <c r="C335" s="145"/>
      <c r="D335" s="145"/>
      <c r="E335" s="145"/>
      <c r="F335" s="145"/>
      <c r="G335" s="145"/>
      <c r="H335" s="145"/>
      <c r="I335" s="74"/>
      <c r="J335" s="186"/>
    </row>
    <row r="336" spans="1:10" ht="18.75" hidden="1">
      <c r="A336" s="145"/>
      <c r="B336" s="145"/>
      <c r="C336" s="145"/>
      <c r="D336" s="145"/>
      <c r="E336" s="145"/>
      <c r="F336" s="145"/>
      <c r="G336" s="145"/>
      <c r="H336" s="145"/>
      <c r="I336" s="74"/>
      <c r="J336" s="186"/>
    </row>
    <row r="337" spans="1:10" ht="18.75" hidden="1">
      <c r="A337" s="145"/>
      <c r="B337" s="145"/>
      <c r="C337" s="145"/>
      <c r="D337" s="145"/>
      <c r="E337" s="145"/>
      <c r="F337" s="145"/>
      <c r="G337" s="145"/>
      <c r="H337" s="145"/>
      <c r="I337" s="74"/>
      <c r="J337" s="186"/>
    </row>
    <row r="338" spans="1:10" ht="18.75" hidden="1">
      <c r="A338" s="145"/>
      <c r="B338" s="145"/>
      <c r="C338" s="145"/>
      <c r="D338" s="145"/>
      <c r="E338" s="145"/>
      <c r="F338" s="145"/>
      <c r="G338" s="145"/>
      <c r="H338" s="145"/>
      <c r="I338" s="74"/>
      <c r="J338" s="186"/>
    </row>
    <row r="339" spans="1:10" ht="18.75" hidden="1">
      <c r="A339" s="145"/>
      <c r="B339" s="145"/>
      <c r="C339" s="145"/>
      <c r="D339" s="145"/>
      <c r="E339" s="145"/>
      <c r="F339" s="145"/>
      <c r="G339" s="145"/>
      <c r="H339" s="145"/>
      <c r="I339" s="74"/>
      <c r="J339" s="186"/>
    </row>
    <row r="340" spans="1:10" ht="18.75" hidden="1">
      <c r="A340" s="145"/>
      <c r="B340" s="145"/>
      <c r="C340" s="145"/>
      <c r="D340" s="145"/>
      <c r="E340" s="145"/>
      <c r="F340" s="145"/>
      <c r="G340" s="145"/>
      <c r="H340" s="145"/>
      <c r="I340" s="74"/>
      <c r="J340" s="186"/>
    </row>
    <row r="341" spans="1:10" ht="18.75" hidden="1">
      <c r="A341" s="145"/>
      <c r="B341" s="145"/>
      <c r="C341" s="145"/>
      <c r="D341" s="145"/>
      <c r="E341" s="145"/>
      <c r="F341" s="145"/>
      <c r="G341" s="145"/>
      <c r="H341" s="145"/>
      <c r="I341" s="74"/>
      <c r="J341" s="186"/>
    </row>
    <row r="342" spans="1:10" ht="18.75" hidden="1">
      <c r="A342" s="145"/>
      <c r="B342" s="145"/>
      <c r="C342" s="145"/>
      <c r="D342" s="145"/>
      <c r="E342" s="145"/>
      <c r="F342" s="145"/>
      <c r="G342" s="145"/>
      <c r="H342" s="145"/>
      <c r="I342" s="74"/>
      <c r="J342" s="186"/>
    </row>
    <row r="343" spans="1:10" ht="18.75" hidden="1">
      <c r="A343" s="145"/>
      <c r="B343" s="145"/>
      <c r="C343" s="145"/>
      <c r="D343" s="145"/>
      <c r="E343" s="145"/>
      <c r="F343" s="145"/>
      <c r="G343" s="145"/>
      <c r="H343" s="145"/>
      <c r="I343" s="74"/>
      <c r="J343" s="186"/>
    </row>
    <row r="344" spans="1:10" ht="18.75" hidden="1">
      <c r="A344" s="145"/>
      <c r="B344" s="145"/>
      <c r="C344" s="145"/>
      <c r="D344" s="145"/>
      <c r="E344" s="145"/>
      <c r="F344" s="145"/>
      <c r="G344" s="145"/>
      <c r="H344" s="145"/>
      <c r="I344" s="74"/>
      <c r="J344" s="186"/>
    </row>
    <row r="345" spans="1:10" ht="18.75" hidden="1">
      <c r="A345" s="145"/>
      <c r="B345" s="145"/>
      <c r="C345" s="145"/>
      <c r="D345" s="145"/>
      <c r="E345" s="145"/>
      <c r="F345" s="145"/>
      <c r="G345" s="145"/>
      <c r="H345" s="145"/>
      <c r="I345" s="74"/>
      <c r="J345" s="186"/>
    </row>
    <row r="346" spans="1:10" ht="18.75" hidden="1">
      <c r="A346" s="145"/>
      <c r="B346" s="145"/>
      <c r="C346" s="145"/>
      <c r="D346" s="145"/>
      <c r="E346" s="145"/>
      <c r="F346" s="145"/>
      <c r="G346" s="145"/>
      <c r="H346" s="145"/>
      <c r="I346" s="74"/>
      <c r="J346" s="186"/>
    </row>
    <row r="347" spans="1:10" ht="18.75" hidden="1">
      <c r="A347" s="145"/>
      <c r="B347" s="145"/>
      <c r="C347" s="145"/>
      <c r="D347" s="145"/>
      <c r="E347" s="145"/>
      <c r="F347" s="145"/>
      <c r="G347" s="145"/>
      <c r="H347" s="145"/>
      <c r="I347" s="74"/>
      <c r="J347" s="186"/>
    </row>
    <row r="348" spans="1:10" ht="18.75" hidden="1">
      <c r="A348" s="145"/>
      <c r="B348" s="145"/>
      <c r="C348" s="145"/>
      <c r="D348" s="145"/>
      <c r="E348" s="145"/>
      <c r="F348" s="145"/>
      <c r="G348" s="145"/>
      <c r="H348" s="145"/>
      <c r="I348" s="74"/>
      <c r="J348" s="186"/>
    </row>
    <row r="349" spans="1:10" ht="18.75" hidden="1">
      <c r="A349" s="145"/>
      <c r="B349" s="145"/>
      <c r="C349" s="145"/>
      <c r="D349" s="145"/>
      <c r="E349" s="145"/>
      <c r="F349" s="145"/>
      <c r="G349" s="145"/>
      <c r="H349" s="145"/>
      <c r="I349" s="74"/>
      <c r="J349" s="186"/>
    </row>
    <row r="350" spans="1:10" ht="18.75" hidden="1">
      <c r="A350" s="145"/>
      <c r="B350" s="145"/>
      <c r="C350" s="145"/>
      <c r="D350" s="145"/>
      <c r="E350" s="145"/>
      <c r="F350" s="145"/>
      <c r="G350" s="145"/>
      <c r="H350" s="145"/>
      <c r="I350" s="74"/>
      <c r="J350" s="186"/>
    </row>
    <row r="351" spans="1:10" ht="18.75" hidden="1">
      <c r="A351" s="145"/>
      <c r="B351" s="145"/>
      <c r="C351" s="145"/>
      <c r="D351" s="145"/>
      <c r="E351" s="145"/>
      <c r="F351" s="145"/>
      <c r="G351" s="145"/>
      <c r="H351" s="145"/>
      <c r="I351" s="74"/>
      <c r="J351" s="186"/>
    </row>
    <row r="352" spans="1:10" ht="18.75" hidden="1">
      <c r="A352" s="145"/>
      <c r="B352" s="145"/>
      <c r="C352" s="145"/>
      <c r="D352" s="145"/>
      <c r="E352" s="145"/>
      <c r="F352" s="145"/>
      <c r="G352" s="145"/>
      <c r="H352" s="145"/>
      <c r="I352" s="74"/>
      <c r="J352" s="186"/>
    </row>
    <row r="353" spans="1:10" ht="18.75" hidden="1">
      <c r="A353" s="145"/>
      <c r="B353" s="145"/>
      <c r="C353" s="145"/>
      <c r="D353" s="145"/>
      <c r="E353" s="145"/>
      <c r="F353" s="145"/>
      <c r="G353" s="145"/>
      <c r="H353" s="145"/>
      <c r="I353" s="74"/>
      <c r="J353" s="186"/>
    </row>
    <row r="354" spans="1:10" ht="18.75" hidden="1">
      <c r="A354" s="145"/>
      <c r="B354" s="145"/>
      <c r="C354" s="145"/>
      <c r="D354" s="145"/>
      <c r="E354" s="145"/>
      <c r="F354" s="145"/>
      <c r="G354" s="145"/>
      <c r="H354" s="145"/>
      <c r="I354" s="74"/>
      <c r="J354" s="186"/>
    </row>
    <row r="355" spans="1:10" ht="18.75" hidden="1">
      <c r="A355" s="145"/>
      <c r="B355" s="145"/>
      <c r="C355" s="145"/>
      <c r="D355" s="145"/>
      <c r="E355" s="145"/>
      <c r="F355" s="145"/>
      <c r="G355" s="145"/>
      <c r="H355" s="145"/>
      <c r="I355" s="74"/>
      <c r="J355" s="186"/>
    </row>
    <row r="356" spans="1:10" ht="18.75" hidden="1">
      <c r="A356" s="145"/>
      <c r="B356" s="145"/>
      <c r="C356" s="145"/>
      <c r="D356" s="145"/>
      <c r="E356" s="145"/>
      <c r="F356" s="145"/>
      <c r="G356" s="145"/>
      <c r="H356" s="145"/>
      <c r="I356" s="74"/>
      <c r="J356" s="186"/>
    </row>
    <row r="357" spans="1:10" ht="18.75" hidden="1">
      <c r="A357" s="145"/>
      <c r="B357" s="145"/>
      <c r="C357" s="145"/>
      <c r="D357" s="145"/>
      <c r="E357" s="145"/>
      <c r="F357" s="145"/>
      <c r="G357" s="145"/>
      <c r="H357" s="145"/>
      <c r="I357" s="74"/>
      <c r="J357" s="186"/>
    </row>
    <row r="358" spans="1:10" ht="18.75" hidden="1">
      <c r="A358" s="145"/>
      <c r="B358" s="145"/>
      <c r="C358" s="145"/>
      <c r="D358" s="145"/>
      <c r="E358" s="145"/>
      <c r="F358" s="145"/>
      <c r="G358" s="145"/>
      <c r="H358" s="145"/>
      <c r="I358" s="74"/>
      <c r="J358" s="186"/>
    </row>
  </sheetData>
  <autoFilter ref="K1:K358">
    <filterColumn colId="0">
      <customFilters>
        <customFilter operator="notEqual" val=" "/>
      </customFilters>
    </filterColumn>
  </autoFilter>
  <mergeCells count="7">
    <mergeCell ref="A269:D269"/>
    <mergeCell ref="H1:I1"/>
    <mergeCell ref="A7:C7"/>
    <mergeCell ref="D7:F7"/>
    <mergeCell ref="A8:C8"/>
    <mergeCell ref="A6:J6"/>
    <mergeCell ref="A5:J5"/>
  </mergeCells>
  <pageMargins left="0.70866141732283472" right="0.43307086614173229" top="0.51181102362204722" bottom="1.2204724409448819" header="0.31496062992125984" footer="0.31496062992125984"/>
  <pageSetup paperSize="9" scale="49" orientation="portrait" r:id="rId1"/>
  <headerFooter>
    <oddFooter>&amp;C&amp;P</oddFooter>
  </headerFooter>
  <rowBreaks count="3" manualBreakCount="3">
    <brk id="160" max="9" man="1"/>
    <brk id="208" max="9" man="1"/>
    <brk id="271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2022-02-02T15:24:41Z</dcterms:modified>
</cp:coreProperties>
</file>