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52511"/>
</workbook>
</file>

<file path=xl/calcChain.xml><?xml version="1.0" encoding="utf-8"?>
<calcChain xmlns="http://schemas.openxmlformats.org/spreadsheetml/2006/main">
  <c r="H13" i="4" l="1"/>
  <c r="I31" i="4" l="1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E10" i="4" s="1"/>
  <c r="E11" i="4" s="1"/>
  <c r="E12" i="4" s="1"/>
  <c r="K7" i="4"/>
  <c r="G8" i="4"/>
  <c r="E13" i="4" l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<sst xmlns="http://schemas.openxmlformats.org/spreadsheetml/2006/main" count="13" uniqueCount="13">
  <si>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</si>
  <si>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</si>
  <si>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</si>
  <si>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</si>
  <si>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</si>
  <si>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</si>
  <si>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</si>
  <si>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</si>
  <si>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</si>
  <si>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</si>
  <si>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</si>
  <si>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</si>
  <si>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2022 рік (в новій редакції)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</si>
</sst>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4" borderId="1" xfId="0" applyFont="1" applyFill="1" applyBorder="1"/>
    <xf numFmtId="165" fontId="5" fillId="4" borderId="1" xfId="0" applyNumberFormat="1" applyFont="1" applyFill="1" applyBorder="1"/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0" fontId="2" fillId="0" borderId="0" xfId="0" applyFont="1" applyAlignment="1">
      <alignment horizontal="center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F5" sqref="F5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4257812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48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6">
        <v>25278.23</v>
      </c>
      <c r="C5" s="6">
        <v>4010.09</v>
      </c>
      <c r="D5" s="7">
        <f>(1/((1+0.065)))</f>
        <v>0.93896713615023475</v>
      </c>
      <c r="E5" s="7">
        <f>$B$5*D5</f>
        <v>23735.427230046949</v>
      </c>
      <c r="F5" s="7"/>
      <c r="G5" s="7"/>
      <c r="H5" s="5"/>
      <c r="I5" s="6">
        <f>-B5</f>
        <v>-25278.23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7">
        <f>F6-E5</f>
        <v>-19970.084507042255</v>
      </c>
      <c r="F6" s="7">
        <f>$C$5*D6</f>
        <v>3765.342723004695</v>
      </c>
      <c r="G6" s="7">
        <v>969.84037560000002</v>
      </c>
      <c r="H6" s="9"/>
      <c r="I6" s="6">
        <f>$C$5</f>
        <v>4010.09</v>
      </c>
      <c r="J6" s="8">
        <v>-0.39304438978358364</v>
      </c>
      <c r="K6" s="10">
        <f>G6/$E$5</f>
        <v>4.0860455815695959E-2</v>
      </c>
      <c r="L6" s="11">
        <f>IRR(I5:I6)</f>
        <v>-0.84136191497585078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7">
        <f>F7+E6</f>
        <v>-16434.55143379841</v>
      </c>
      <c r="F7" s="7">
        <f>$C$5*D7</f>
        <v>3535.5330732438456</v>
      </c>
      <c r="G7" s="7">
        <f>G6+F7</f>
        <v>4505.3734488438458</v>
      </c>
      <c r="H7" s="12"/>
      <c r="I7" s="6">
        <f t="shared" ref="I7:I31" si="0">$C$5</f>
        <v>4010.09</v>
      </c>
      <c r="J7" s="8">
        <v>0.13957252965191719</v>
      </c>
      <c r="K7" s="10">
        <f t="shared" ref="K7:K25" si="1">G7/$E$5</f>
        <v>0.18981640419517884</v>
      </c>
      <c r="L7" s="13">
        <f>IRR(I5:I7)</f>
        <v>-0.51456570841547122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23">
        <f>F8+E7</f>
        <v>-13114.802069250198</v>
      </c>
      <c r="F8" s="23">
        <f t="shared" ref="F8:F25" si="3">$C$5*D8</f>
        <v>3319.7493645482118</v>
      </c>
      <c r="G8" s="23">
        <f>G7+F8</f>
        <v>7825.1228133920577</v>
      </c>
      <c r="H8" s="27"/>
      <c r="I8" s="24">
        <f t="shared" si="0"/>
        <v>4010.09</v>
      </c>
      <c r="J8" s="25">
        <v>0.37187890437502819</v>
      </c>
      <c r="K8" s="26">
        <f t="shared" si="1"/>
        <v>0.3296811444576041</v>
      </c>
      <c r="L8" s="11">
        <f>IRR(I5:I8)</f>
        <v>-0.29597356679193343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23">
        <f>F9+E8</f>
        <v>-9997.6665156838008</v>
      </c>
      <c r="F9" s="23">
        <f t="shared" si="3"/>
        <v>3117.135553566397</v>
      </c>
      <c r="G9" s="23">
        <f t="shared" ref="G9:G23" si="4">G8+F9</f>
        <v>10942.258366958455</v>
      </c>
      <c r="H9" s="27"/>
      <c r="I9" s="24">
        <f t="shared" si="0"/>
        <v>4010.09</v>
      </c>
      <c r="J9" s="25">
        <v>0.4806832597947821</v>
      </c>
      <c r="K9" s="26">
        <f t="shared" si="1"/>
        <v>0.46100953907020997</v>
      </c>
      <c r="L9" s="28">
        <f>IRR(I5:I9)</f>
        <v>-0.16001045035532502</v>
      </c>
      <c r="M9" s="29"/>
      <c r="N9" s="29"/>
    </row>
    <row r="10" spans="1:14" s="31" customFormat="1" x14ac:dyDescent="0.25">
      <c r="A10" s="22">
        <v>5</v>
      </c>
      <c r="B10" s="23"/>
      <c r="C10" s="23"/>
      <c r="D10" s="23">
        <f t="shared" si="2"/>
        <v>0.72988083652095492</v>
      </c>
      <c r="E10" s="23">
        <f t="shared" ref="E10:E22" si="5">F10+E9</f>
        <v>-7070.7786719594842</v>
      </c>
      <c r="F10" s="23">
        <f t="shared" si="3"/>
        <v>2926.8878437243161</v>
      </c>
      <c r="G10" s="23">
        <f t="shared" si="4"/>
        <v>13869.146210682771</v>
      </c>
      <c r="H10" s="32"/>
      <c r="I10" s="24">
        <f t="shared" si="0"/>
        <v>4010.09</v>
      </c>
      <c r="J10" s="25">
        <v>0.53595449211665946</v>
      </c>
      <c r="K10" s="26">
        <f t="shared" si="1"/>
        <v>0.58432258565481643</v>
      </c>
      <c r="L10" s="28">
        <f>IRR(I5:I10)</f>
        <v>-7.2572718002532177E-2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23">
        <f t="shared" si="5"/>
        <v>-4322.527175504727</v>
      </c>
      <c r="F11" s="23">
        <f t="shared" si="3"/>
        <v>2748.2514964547572</v>
      </c>
      <c r="G11" s="23">
        <f t="shared" si="4"/>
        <v>16617.397707137527</v>
      </c>
      <c r="H11" s="27"/>
      <c r="I11" s="24">
        <f t="shared" si="0"/>
        <v>4010.09</v>
      </c>
      <c r="J11" s="25">
        <v>0.56576508799649428</v>
      </c>
      <c r="K11" s="26">
        <f t="shared" si="1"/>
        <v>0.70010948385632477</v>
      </c>
      <c r="L11" s="28">
        <f>IRR(I5:I11)</f>
        <v>-1.392601041199848E-2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23">
        <f t="shared" si="5"/>
        <v>-1742.0093384580064</v>
      </c>
      <c r="F12" s="23">
        <f t="shared" si="3"/>
        <v>2580.5178370467206</v>
      </c>
      <c r="G12" s="23">
        <f t="shared" si="4"/>
        <v>19197.915544184249</v>
      </c>
      <c r="H12" s="27"/>
      <c r="I12" s="24">
        <f t="shared" si="0"/>
        <v>4010.09</v>
      </c>
      <c r="J12" s="25">
        <v>0.58253959189263305</v>
      </c>
      <c r="K12" s="26">
        <f t="shared" si="1"/>
        <v>0.80882957606431405</v>
      </c>
      <c r="L12" s="28">
        <f>IRR(I5:I12)</f>
        <v>2.6902868091833509E-2</v>
      </c>
      <c r="M12" s="29"/>
      <c r="N12" s="29"/>
    </row>
    <row r="13" spans="1:14" s="31" customFormat="1" x14ac:dyDescent="0.25">
      <c r="A13" s="34">
        <v>8</v>
      </c>
      <c r="B13" s="35"/>
      <c r="C13" s="35"/>
      <c r="D13" s="35">
        <f t="shared" si="2"/>
        <v>0.60423118763827188</v>
      </c>
      <c r="E13" s="35">
        <f>F13+E12</f>
        <v>681.01210477835139</v>
      </c>
      <c r="F13" s="35">
        <f t="shared" si="3"/>
        <v>2423.0214432363578</v>
      </c>
      <c r="G13" s="35">
        <f t="shared" si="4"/>
        <v>21620.936987420606</v>
      </c>
      <c r="H13" s="39">
        <f t="shared" ref="H13" si="6">1-(E13/F13)+2</f>
        <v>2.7189409500772954</v>
      </c>
      <c r="I13" s="36">
        <f t="shared" si="0"/>
        <v>4010.09</v>
      </c>
      <c r="J13" s="37">
        <v>0.59226520805407001</v>
      </c>
      <c r="K13" s="38">
        <f t="shared" si="1"/>
        <v>0.91091416968683903</v>
      </c>
      <c r="L13" s="28">
        <f>IRR(I5:I13)</f>
        <v>5.6224507401688051E-2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17">
        <f t="shared" si="5"/>
        <v>2956.1496101646026</v>
      </c>
      <c r="F14" s="17">
        <f t="shared" si="3"/>
        <v>2275.1375053862512</v>
      </c>
      <c r="G14" s="17">
        <f t="shared" si="4"/>
        <v>23896.074492806856</v>
      </c>
      <c r="H14" s="15"/>
      <c r="I14" s="6">
        <f t="shared" si="0"/>
        <v>4010.09</v>
      </c>
      <c r="J14" s="18">
        <v>0.59802448742609526</v>
      </c>
      <c r="K14" s="19">
        <f t="shared" si="1"/>
        <v>1.0067682482056417</v>
      </c>
      <c r="L14" s="11">
        <f>IRR(I5:I14)</f>
        <v>7.7829864650441172E-2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17">
        <f>F15+E14</f>
        <v>5092.4289579451197</v>
      </c>
      <c r="F15" s="17">
        <f t="shared" si="3"/>
        <v>2136.2793477805176</v>
      </c>
      <c r="G15" s="17">
        <f t="shared" si="4"/>
        <v>26032.353840587373</v>
      </c>
      <c r="H15" s="16"/>
      <c r="I15" s="6">
        <f t="shared" si="0"/>
        <v>4010.09</v>
      </c>
      <c r="J15" s="18">
        <v>0.6014864030735374</v>
      </c>
      <c r="K15" s="19">
        <f t="shared" si="1"/>
        <v>1.0967720778007619</v>
      </c>
      <c r="L15" s="11">
        <f>IRR(I5:I15)</f>
        <v>9.4092316002363896E-2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23">
        <f t="shared" si="5"/>
        <v>7098.3250591474844</v>
      </c>
      <c r="F16" s="23">
        <f t="shared" si="3"/>
        <v>2005.8961012023644</v>
      </c>
      <c r="G16" s="23">
        <f t="shared" si="4"/>
        <v>28038.249941789738</v>
      </c>
      <c r="H16" s="27"/>
      <c r="I16" s="24">
        <f t="shared" si="0"/>
        <v>4010.09</v>
      </c>
      <c r="J16" s="25">
        <v>0.60358947338083446</v>
      </c>
      <c r="K16" s="26">
        <f t="shared" si="1"/>
        <v>1.1812827159182455</v>
      </c>
      <c r="L16" s="11">
        <f>IRR(I5:I16)</f>
        <v>0.10655308408103026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23">
        <f t="shared" si="5"/>
        <v>8981.7955767083895</v>
      </c>
      <c r="F17" s="23">
        <f t="shared" si="3"/>
        <v>1883.4705175609058</v>
      </c>
      <c r="G17" s="23">
        <f t="shared" si="4"/>
        <v>29921.720459350643</v>
      </c>
      <c r="H17" s="27"/>
      <c r="I17" s="24">
        <f t="shared" si="0"/>
        <v>4010.09</v>
      </c>
      <c r="J17" s="25">
        <v>0.60487659723539988</v>
      </c>
      <c r="K17" s="26">
        <f t="shared" si="1"/>
        <v>1.260635427765648</v>
      </c>
      <c r="L17" s="11">
        <f>IRR(I5:I17)</f>
        <v>0.11624533757260402</v>
      </c>
    </row>
    <row r="18" spans="1:12" x14ac:dyDescent="0.25">
      <c r="A18" s="22">
        <v>13</v>
      </c>
      <c r="B18" s="23"/>
      <c r="C18" s="23"/>
      <c r="D18" s="23">
        <f t="shared" si="2"/>
        <v>0.44101676468547191</v>
      </c>
      <c r="E18" s="23">
        <f t="shared" si="5"/>
        <v>10750.312494605954</v>
      </c>
      <c r="F18" s="23">
        <f t="shared" si="3"/>
        <v>1768.5169178975641</v>
      </c>
      <c r="G18" s="23">
        <f t="shared" si="4"/>
        <v>31690.237377248206</v>
      </c>
      <c r="H18" s="27"/>
      <c r="I18" s="24">
        <f t="shared" si="0"/>
        <v>4010.09</v>
      </c>
      <c r="J18" s="25">
        <v>0.60566845610614262</v>
      </c>
      <c r="K18" s="26">
        <f t="shared" si="1"/>
        <v>1.3351450163547582</v>
      </c>
      <c r="L18" s="11">
        <f>IRR(I5:I18)</f>
        <v>0.12388102241498755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17">
        <f t="shared" si="5"/>
        <v>12410.891760237469</v>
      </c>
      <c r="F19" s="17">
        <f t="shared" si="3"/>
        <v>1660.5792656315157</v>
      </c>
      <c r="G19" s="17">
        <f t="shared" si="4"/>
        <v>33350.816642879719</v>
      </c>
      <c r="H19" s="16"/>
      <c r="I19" s="6">
        <f t="shared" si="0"/>
        <v>4010.09</v>
      </c>
      <c r="J19" s="18">
        <v>0.6061573885069016</v>
      </c>
      <c r="K19" s="19">
        <f t="shared" si="1"/>
        <v>1.4051070713680072</v>
      </c>
      <c r="L19" s="11">
        <f>IRR(I5:I19)</f>
        <v>0.12996262900416355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17">
        <f t="shared" si="5"/>
        <v>13970.121117637955</v>
      </c>
      <c r="F20" s="17">
        <f t="shared" si="3"/>
        <v>1559.2293574004846</v>
      </c>
      <c r="G20" s="17">
        <f t="shared" si="4"/>
        <v>34910.046000280206</v>
      </c>
      <c r="H20" s="16"/>
      <c r="I20" s="6">
        <f t="shared" si="0"/>
        <v>4010.09</v>
      </c>
      <c r="J20" s="18">
        <v>0.60646003676091353</v>
      </c>
      <c r="K20" s="19">
        <f t="shared" si="1"/>
        <v>1.4707991418029829</v>
      </c>
      <c r="L20" s="11">
        <f>IRR(I5:I20)</f>
        <v>0.13485231304488243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17">
        <f t="shared" si="5"/>
        <v>15434.186241957659</v>
      </c>
      <c r="F21" s="17">
        <f t="shared" si="3"/>
        <v>1464.065124319704</v>
      </c>
      <c r="G21" s="17">
        <f t="shared" si="4"/>
        <v>36374.111124599913</v>
      </c>
      <c r="H21" s="16"/>
      <c r="I21" s="6">
        <f t="shared" si="0"/>
        <v>4010.09</v>
      </c>
      <c r="J21" s="18">
        <v>0.6066476983468222</v>
      </c>
      <c r="K21" s="19">
        <f t="shared" si="1"/>
        <v>1.5324818370470916</v>
      </c>
      <c r="L21" s="11">
        <f>IRR(I5:I21)</f>
        <v>0.13881592658111841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17">
        <f t="shared" si="5"/>
        <v>16808.895278877568</v>
      </c>
      <c r="F22" s="17">
        <f t="shared" si="3"/>
        <v>1374.70903691991</v>
      </c>
      <c r="G22" s="17">
        <f t="shared" si="4"/>
        <v>37748.82016151982</v>
      </c>
      <c r="H22" s="16"/>
      <c r="I22" s="6">
        <f t="shared" si="0"/>
        <v>4010.09</v>
      </c>
      <c r="J22" s="18">
        <v>0.606764197650006</v>
      </c>
      <c r="K22" s="19">
        <f t="shared" si="1"/>
        <v>1.5903998607504799</v>
      </c>
      <c r="L22" s="11">
        <f>IRR(I5:I22)</f>
        <v>0.14205181573349268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23">
        <f>F23+E22</f>
        <v>18099.701886314102</v>
      </c>
      <c r="F23" s="23">
        <f t="shared" si="3"/>
        <v>1290.8066074365352</v>
      </c>
      <c r="G23" s="23">
        <f t="shared" si="4"/>
        <v>39039.626768956354</v>
      </c>
      <c r="H23" s="27"/>
      <c r="I23" s="24">
        <f t="shared" si="0"/>
        <v>4010.09</v>
      </c>
      <c r="J23" s="25">
        <v>0.60683657755004239</v>
      </c>
      <c r="K23" s="26">
        <f t="shared" si="1"/>
        <v>1.644782981598732</v>
      </c>
      <c r="L23" s="11">
        <f>IRR(I5:I23)</f>
        <v>0.14471010398518169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17">
        <f>F24+E23</f>
        <v>19311.726869822585</v>
      </c>
      <c r="F24" s="17">
        <f t="shared" si="3"/>
        <v>1212.024983508484</v>
      </c>
      <c r="G24" s="17">
        <f>G23+F24</f>
        <v>40251.651752464837</v>
      </c>
      <c r="H24" s="16"/>
      <c r="I24" s="6">
        <f t="shared" si="0"/>
        <v>4010.09</v>
      </c>
      <c r="J24" s="18">
        <v>0.60683657755004239</v>
      </c>
      <c r="K24" s="19">
        <f t="shared" si="1"/>
        <v>1.6958469448365272</v>
      </c>
      <c r="L24" s="11">
        <f>IRR(I5:I23)</f>
        <v>0.14471010398518169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17">
        <f>F25+E24</f>
        <v>20449.778497530082</v>
      </c>
      <c r="F25" s="17">
        <f t="shared" si="3"/>
        <v>1138.0516277074967</v>
      </c>
      <c r="G25" s="17">
        <f>G24+F25</f>
        <v>41389.70338017233</v>
      </c>
      <c r="H25" s="16"/>
      <c r="I25" s="6">
        <f t="shared" si="0"/>
        <v>4010.09</v>
      </c>
      <c r="J25" s="18">
        <v>0.60690954975388844</v>
      </c>
      <c r="K25" s="19">
        <f t="shared" si="1"/>
        <v>1.7437943281584007</v>
      </c>
      <c r="L25" s="11">
        <f>IRR(I5:I25)</f>
        <v>0.14872838779110986</v>
      </c>
    </row>
    <row r="26" spans="1:12" x14ac:dyDescent="0.25">
      <c r="A26" s="22">
        <v>21</v>
      </c>
      <c r="B26" s="16"/>
      <c r="C26" s="16"/>
      <c r="D26" s="17">
        <f t="shared" ref="D26:D27" si="7">(1/((1+0.065)^A26))</f>
        <v>0.26647608349429097</v>
      </c>
      <c r="E26" s="17">
        <f>F26+E25</f>
        <v>21518.371575189703</v>
      </c>
      <c r="F26" s="17">
        <f t="shared" ref="F26:F27" si="8">$C$5*D26</f>
        <v>1068.5930776596213</v>
      </c>
      <c r="G26" s="17">
        <f>G25+F26</f>
        <v>42458.296457831952</v>
      </c>
      <c r="H26" s="16"/>
      <c r="I26" s="6">
        <f t="shared" si="0"/>
        <v>4010.09</v>
      </c>
      <c r="J26" s="18">
        <v>0.60690954975388844</v>
      </c>
      <c r="K26" s="19">
        <f t="shared" ref="K26:K27" si="9">G26/$E$5</f>
        <v>1.7888153453620379</v>
      </c>
    </row>
    <row r="27" spans="1:12" ht="14.25" customHeight="1" x14ac:dyDescent="0.25">
      <c r="A27" s="16">
        <v>22</v>
      </c>
      <c r="B27" s="16"/>
      <c r="C27" s="16"/>
      <c r="D27" s="17">
        <f t="shared" si="7"/>
        <v>0.25021228497116527</v>
      </c>
      <c r="E27" s="17">
        <f>F27+E26</f>
        <v>22521.745357029722</v>
      </c>
      <c r="F27" s="17">
        <f t="shared" si="8"/>
        <v>1003.3737818400201</v>
      </c>
      <c r="G27" s="17">
        <f>G26+F27</f>
        <v>43461.67023967197</v>
      </c>
      <c r="H27" s="16"/>
      <c r="I27" s="6">
        <f t="shared" si="0"/>
        <v>4010.09</v>
      </c>
      <c r="J27" s="18">
        <v>0.60690954975388844</v>
      </c>
      <c r="K27" s="19">
        <f t="shared" si="9"/>
        <v>1.8310886009523075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41"/>
      <c r="E28" s="41"/>
      <c r="F28" s="41"/>
      <c r="G28" s="41"/>
      <c r="H28" s="16"/>
      <c r="I28" s="40"/>
      <c r="J28" s="16"/>
      <c r="K28" s="16"/>
    </row>
    <row r="29" spans="1:12" x14ac:dyDescent="0.25">
      <c r="A29" s="49">
        <v>24</v>
      </c>
      <c r="B29" s="49"/>
      <c r="C29" s="49"/>
      <c r="D29" s="23">
        <f t="shared" ref="D29:D31" si="10">(1/((1+0.065)^A29))</f>
        <v>0.22060198370796386</v>
      </c>
      <c r="E29" s="23">
        <f>F29+E28</f>
        <v>884.6338088474688</v>
      </c>
      <c r="F29" s="23">
        <f t="shared" ref="F29:F31" si="11">$C$5*D29</f>
        <v>884.6338088474688</v>
      </c>
      <c r="G29" s="23">
        <f>G28+F29</f>
        <v>884.6338088474688</v>
      </c>
      <c r="H29" s="27"/>
      <c r="I29" s="24">
        <f t="shared" si="0"/>
        <v>4010.09</v>
      </c>
      <c r="J29" s="25">
        <v>0.60690954975388844</v>
      </c>
      <c r="K29" s="26">
        <f t="shared" ref="K29:K31" si="12">G29/$E$5</f>
        <v>3.7270608204077349E-2</v>
      </c>
    </row>
    <row r="30" spans="1:12" x14ac:dyDescent="0.25">
      <c r="A30" s="16">
        <v>25</v>
      </c>
      <c r="B30" s="16"/>
      <c r="C30" s="16"/>
      <c r="D30" s="17">
        <f t="shared" si="10"/>
        <v>0.20713801287132758</v>
      </c>
      <c r="E30" s="17">
        <f>F30+E29</f>
        <v>1715.2758828826509</v>
      </c>
      <c r="F30" s="17">
        <f t="shared" si="11"/>
        <v>830.64207403518208</v>
      </c>
      <c r="G30" s="17">
        <f>G29+F30</f>
        <v>1715.2758828826509</v>
      </c>
      <c r="H30" s="16"/>
      <c r="I30" s="6">
        <f t="shared" si="0"/>
        <v>4010.09</v>
      </c>
      <c r="J30" s="18">
        <v>0.60690954975388844</v>
      </c>
      <c r="K30" s="19">
        <f t="shared" si="12"/>
        <v>7.2266484452037316E-2</v>
      </c>
    </row>
    <row r="31" spans="1:12" x14ac:dyDescent="0.25">
      <c r="A31" s="16">
        <v>26</v>
      </c>
      <c r="B31" s="16"/>
      <c r="C31" s="16"/>
      <c r="D31" s="17">
        <f t="shared" si="10"/>
        <v>0.19449578673364096</v>
      </c>
      <c r="E31" s="17">
        <f>F31+E30</f>
        <v>2495.2214923053571</v>
      </c>
      <c r="F31" s="17">
        <f t="shared" si="11"/>
        <v>779.9456094227063</v>
      </c>
      <c r="G31" s="17">
        <f>G30+F31</f>
        <v>2495.2214923053571</v>
      </c>
      <c r="H31" s="16"/>
      <c r="I31" s="6">
        <f t="shared" si="0"/>
        <v>4010.09</v>
      </c>
      <c r="J31" s="18">
        <v>0.60690954975388844</v>
      </c>
      <c r="K31" s="19">
        <f t="shared" si="12"/>
        <v>0.10512646214965229</v>
      </c>
    </row>
    <row r="32" spans="1:12" x14ac:dyDescent="0.25">
      <c r="A32" s="42"/>
      <c r="B32" s="43"/>
      <c r="C32" s="43"/>
      <c r="D32" s="44"/>
      <c r="E32" s="44"/>
      <c r="F32" s="44"/>
      <c r="G32" s="44"/>
      <c r="H32" s="43"/>
      <c r="I32" s="45"/>
      <c r="J32" s="46"/>
      <c r="K32" s="47"/>
    </row>
    <row r="33" spans="1:11" x14ac:dyDescent="0.25">
      <c r="A33" s="42"/>
      <c r="B33" s="43"/>
      <c r="C33" s="43"/>
      <c r="D33" s="44"/>
      <c r="E33" s="44"/>
      <c r="F33" s="44"/>
      <c r="G33" s="44"/>
      <c r="H33" s="43"/>
      <c r="I33" s="45"/>
      <c r="J33" s="46"/>
      <c r="K33" s="47"/>
    </row>
    <row r="34" spans="1:11" x14ac:dyDescent="0.25">
      <c r="A34" s="42"/>
      <c r="B34" s="43"/>
      <c r="C34" s="43"/>
      <c r="D34" s="44"/>
      <c r="E34" s="44"/>
      <c r="F34" s="44"/>
      <c r="G34" s="44"/>
      <c r="H34" s="43"/>
      <c r="I34" s="45"/>
      <c r="J34" s="46"/>
      <c r="K34" s="47"/>
    </row>
    <row r="35" spans="1:11" x14ac:dyDescent="0.25">
      <c r="D35" s="3" t="s">
        <v>9</v>
      </c>
      <c r="G35" s="33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2022-11-17T11:39:39Z</dcterms:modified>
</cp:coreProperties>
</file>