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2" sheetId="1" r:id="rId1"/>
  </sheets>
  <definedNames>
    <definedName name="_xlnm._FilterDatabase" localSheetId="0" hidden="1">Лист2!$9:$37</definedName>
    <definedName name="Excel_BuiltIn__FilterDatabase" localSheetId="0">Лист2!$A$13:$CH$126</definedName>
    <definedName name="_xlnm.Print_Titles" localSheetId="0">Лист2!$12:$12</definedName>
    <definedName name="_xlnm.Print_Area" localSheetId="0">Лист2!$A$1:$D$129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3" i="1"/>
  <c r="D121"/>
  <c r="D119"/>
  <c r="D117"/>
  <c r="D115"/>
  <c r="D113"/>
  <c r="D111"/>
  <c r="D109"/>
  <c r="D107"/>
  <c r="D104"/>
  <c r="D102"/>
  <c r="D100" s="1"/>
  <c r="IV99"/>
  <c r="D69"/>
  <c r="D66" s="1"/>
  <c r="D49"/>
  <c r="D47"/>
  <c r="D36"/>
  <c r="D34"/>
  <c r="D41" s="1"/>
  <c r="D31"/>
  <c r="D29"/>
  <c r="D27"/>
  <c r="D25"/>
  <c r="D21"/>
  <c r="D19"/>
  <c r="D17"/>
  <c r="D15"/>
  <c r="D105" l="1"/>
  <c r="D126" s="1"/>
  <c r="D23"/>
  <c r="D40" s="1"/>
  <c r="D39" s="1"/>
  <c r="D125"/>
  <c r="D124" l="1"/>
</calcChain>
</file>

<file path=xl/sharedStrings.xml><?xml version="1.0" encoding="utf-8"?>
<sst xmlns="http://schemas.openxmlformats.org/spreadsheetml/2006/main" count="212" uniqueCount="93">
  <si>
    <t>Додаток 4</t>
  </si>
  <si>
    <t>до рішення міської ради</t>
  </si>
  <si>
    <t xml:space="preserve">  №</t>
  </si>
  <si>
    <t>Зміни до додатку 5</t>
  </si>
  <si>
    <t>до рішення міської ради "Про бюджет Луцької міської територіальної громади на 2023 рік"</t>
  </si>
  <si>
    <t xml:space="preserve">        Міжбюджетні трансферти на 2023 рік</t>
  </si>
  <si>
    <t>.0355100000</t>
  </si>
  <si>
    <t>(код бюджету)</t>
  </si>
  <si>
    <t>1. Показники міжбюджетних трансфертів з інших бюджетів</t>
  </si>
  <si>
    <t>(грн)</t>
  </si>
  <si>
    <t>Код Класифікації доходу бюджету /
Код бюджету</t>
  </si>
  <si>
    <t>Найменування трансферту /
Найменування бюджету – надавача міжбюджетного трансферту</t>
  </si>
  <si>
    <t>Усього</t>
  </si>
  <si>
    <t>І. Трансферти до загального фонду бюджету</t>
  </si>
  <si>
    <t xml:space="preserve"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в абзаці першому пункту 1 статті 10 Закону України «Про статус ветеранів війни, гарантії їх соціального захисту», для осіб з інвалідністю І-ІІ групи з числа учасників бойових дійна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</t>
  </si>
  <si>
    <t>9900000000</t>
  </si>
  <si>
    <t>Державний бюджет</t>
  </si>
  <si>
    <t>Освітня субвенція з державного бюджету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</si>
  <si>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</si>
  <si>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0310000000</t>
  </si>
  <si>
    <t>Обласний бюджет Волинської області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</si>
  <si>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</si>
  <si>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</si>
  <si>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 УСЬОГО</t>
  </si>
  <si>
    <t>в тому числі</t>
  </si>
  <si>
    <t>Субвенція з обласного бюджету на поховання учасників бойових дій та осіб з інвалідністю внаслідок війни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</si>
  <si>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</si>
  <si>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Субвенція з обласного бюджету на компенсаційні виплати особам з інвалідністю на бензин, ремонт, технічне обслуговування автомобілів і транспортне обслуговування та встановлення телефонів особам з інвалідністю І та ІІ груп</t>
  </si>
  <si>
    <t xml:space="preserve">Субвенція з бюджету Підгайцівської сільської територіальної громади на забезпечення безперебійного функціонування полігону твердих побутових відходів у с. Брище </t>
  </si>
  <si>
    <t>0354600000</t>
  </si>
  <si>
    <t>Бюджет Підгайцівської сільської територіальної громади</t>
  </si>
  <si>
    <t>ІІ. Трансферти до спеціального фонду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</si>
  <si>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</si>
  <si>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 xml:space="preserve">Субвенція з місцевого бюджету на здійснення природоохоронних заходів </t>
  </si>
  <si>
    <t>X</t>
  </si>
  <si>
    <t xml:space="preserve"> УСЬОГО за розділами І, ІІ, у тому числі:</t>
  </si>
  <si>
    <t>загальний фонд</t>
  </si>
  <si>
    <t>спеціальний фонд</t>
  </si>
  <si>
    <t>грн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</si>
  <si>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</si>
  <si>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
Код бюджету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</si>
  <si>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</si>
  <si>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</si>
  <si>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І. Трансферти із загального фонду бюджету</t>
  </si>
  <si>
    <t>Реверсна дотація</t>
  </si>
  <si>
    <t>9110</t>
  </si>
  <si>
    <t>3719770</t>
  </si>
  <si>
    <t>9770</t>
  </si>
  <si>
    <t>Проведення поточного ремонту приміщень КЗ "Волинська обласна дитячо-юнацька спортивна школа "Колос"</t>
  </si>
  <si>
    <t>Субвенція обласному бюджету на благоустрій території біля відділу судово-медичної експертизи Волинського обласного бюро судово-медичної експертизи на вул. Стефаника, зокрема на погашення кредиторської заборгованості</t>
  </si>
  <si>
    <t>Субвенція обласному бюджету Волинської області на співфінансування для завершення будівництва амбулаторії в с.Жидичин</t>
  </si>
  <si>
    <t>Субвенція обласному бюджету Волинської області на закупівлю медичного інструменту для КП “Волинський обласний госпіталь ветеранів війни”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</si>
  <si>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с.Білосток</t>
  </si>
  <si>
    <t>0354100000</t>
  </si>
  <si>
    <t>Бюджет Торчинської селищної територіальної громади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</si>
  <si>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(надання соціальних послуг) Ківерцівського району в с.Тростянець</t>
  </si>
  <si>
    <t>0354500000</t>
  </si>
  <si>
    <t>Бюджет Ківерцівської міської територіальної громади</t>
  </si>
  <si>
    <t>Субвенція бюджету Ківерцівської міської територіальної громади на утримання комунальної установи “Об’єднаний трудовий архів”</t>
  </si>
  <si>
    <t>Субвенція обласному бюджету для громадської організації "Волинська обласна організація української спілки ветеранів Афганістану (воїнів-інтернаціоналістів)" на статутну діяльність ( в тому числі на оплату праці)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</si>
  <si>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</si>
  <si>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3719800</t>
  </si>
  <si>
    <t>Програма забезпечення особистої безпеки громадян та протидії злочинності на 2021-2023 роки на проведення поточного та капітального ремонту службових приміщень для Луцького РУП ГУНП у Волинській області</t>
  </si>
  <si>
    <t>9800</t>
  </si>
  <si>
    <t>Програма забезпечення особистої безпеки громадян та протидії злочинності на 2021-2023 роки на проведення поточного ремонту  приміщень управління патрульної поліції у Волинській області</t>
  </si>
  <si>
    <t>Програма забезпечення особистої безпеки громадян та протидії злочинності на 2021-2023 роки на придбання товарів, матеріальних цінностей та надання послуг для державної установи “Луцький слідчий ізолятор”</t>
  </si>
  <si>
    <r>
      <rPr>
        <i/>
        <sz val="14"/>
        <rFont val="Times New Roman"/>
        <family val="1"/>
        <charset val="204"/>
      </rPr>
      <t xml:space="preserve">Програма забезпечення особистої безпеки громадян та протидії злочинності на 2021-2023 роки для  управління патрульної поліції у Волинській області </t>
    </r>
    <r>
      <rPr>
        <i/>
        <sz val="14"/>
        <color rgb="FF000000"/>
        <rFont val="Times New Roman"/>
        <family val="1"/>
        <charset val="204"/>
      </rPr>
      <t>на придбання велосипедів та навісного обладнання до них для велопатрулювання м. Луцька</t>
    </r>
  </si>
  <si>
    <t>Програма забезпечення особистої безпеки громадян та протидії злочинності на 2021-2023 роки на придбання паливно-мастильних матеріалів на реалізацію проєкту “Поліцейський офіцер громади”для Луцького РУП ГУНП у Волинській області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</si>
  <si>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</t>
  </si>
  <si>
    <t>Програма розвитку цивільного захисту Луцької міської територіальної громади на 2021-2025 роки на придбання пожежно-рятувального,  технічного та телекомунікаційного обладнання для 1 Державного пожежно-рятувального загону ГУ ДСНС України у Волинській області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</si>
  <si>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2023-2024 роки на придбання марок, конвертів тощо</t>
  </si>
  <si>
    <t xml:space="preserve">Програма заходів територіальної оборони Луцької міської територіальної громади на 2022-2024 роки на покращення матеріально-технічної бази військової частини А7028 (на потреби в/ч А7062)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</si>
  <si>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будинку висотного спорядження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</si>
  <si>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казарми батальйону охорони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</si>
  <si>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А4554 на проведення ремонту лабораторного відділення лікувального корпусу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</si>
  <si>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9971 (6 прикордонний Волинський загін) для закупівлі та встановлення інженерних загороджень на державному кордоні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</si>
  <si>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А0383 </t>
  </si>
  <si>
    <t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А4576 (для потреб 41 бригади Збройних Сил України)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</si>
  <si>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для облаштування солдатської їдальні (придбання матеріалів та проведення ремонтно-будівельних робіт)</t>
  </si>
  <si>
    <t>ІІ. Трансферти із спеціального фонду бюджету</t>
  </si>
  <si>
    <t xml:space="preserve">Інші субвенції з місцевого бюджету </t>
  </si>
  <si>
    <t xml:space="preserve">Субвенція обласному бюджету на придбання спеціалізованого автомобіля рефрижератора для Волинського обласного бюро судово-медичної експертизи 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</si>
  <si>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</si>
  <si>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Програма забезпечення особистої безпеки громадян та протидії злочинності на 2021-2023 роки для Волинського науково-дослідного експертно-криміналістичного центру МВС України на придбання генеретора водню</t>
  </si>
  <si>
    <t xml:space="preserve">Програма забезпечення особистої безпеки громадян та протидії злочинності на 2021-2023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м.Луцьк, вул. Драгоманова, 37 </t>
  </si>
  <si>
    <t xml:space="preserve">Програма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</si>
  <si>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Програма забезпечення особистої безпеки громадян та протидії злочинності на 2021-2023 роки для управління Служби безпеки України у Волинській області на придбання тепловізійних прицільних приладів</t>
  </si>
  <si>
    <t>Програма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 на придбання спеціалізованого автотранспорту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</si>
  <si>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 для військової частини 1141 Національної гвардії України на покращення навчально-матеріальної бази і матеріально-технічного забезпечення 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</si>
  <si>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</si>
  <si>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</si>
  <si>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>Секретар міської ради                                                                                                         Юрій БЕЗПЯТКО</t>
  </si>
  <si>
    <t>Єлова 720 614</t>
  </si>
</sst>
</file>

<file path=xl/styles.xml><?xml version="1.0" encoding="utf-8"?>
<styleSheet xmlns="http://schemas.openxmlformats.org/spreadsheetml/2006/main">
  <numFmts count="1">
    <numFmt numFmtId="164" formatCode="_-* #,##0.00\ _₴_-;\-* #,##0.00\ _₴_-;_-* \-??\ _₴_-;_-@_-"/>
  </numFmts>
  <fonts count="16">
    <font>
      <sz val="10"/>
      <name val="Arial Cyr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164" fontId="1" fillId="0" borderId="0" applyBorder="0" applyProtection="0"/>
    <xf numFmtId="0" fontId="1" fillId="0" borderId="0"/>
    <xf numFmtId="0" fontId="15" fillId="0" borderId="0"/>
    <xf numFmtId="0" fontId="15" fillId="0" borderId="0"/>
  </cellStyleXfs>
  <cellXfs count="1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6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4" fontId="6" fillId="0" borderId="5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64" fontId="6" fillId="0" borderId="2" xfId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2" xfId="1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4" fontId="10" fillId="0" borderId="2" xfId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164" fontId="10" fillId="2" borderId="2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64" fontId="2" fillId="0" borderId="8" xfId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4" fontId="10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vertical="center" wrapText="1"/>
    </xf>
    <xf numFmtId="4" fontId="10" fillId="0" borderId="4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justify"/>
    </xf>
    <xf numFmtId="0" fontId="13" fillId="0" borderId="2" xfId="0" applyFont="1" applyBorder="1" applyAlignment="1">
      <alignment wrapText="1"/>
    </xf>
    <xf numFmtId="4" fontId="10" fillId="2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164" fontId="8" fillId="0" borderId="11" xfId="1" applyFont="1" applyBorder="1" applyAlignment="1" applyProtection="1">
      <alignment vertical="center" wrapText="1"/>
    </xf>
    <xf numFmtId="164" fontId="8" fillId="0" borderId="2" xfId="1" applyFont="1" applyBorder="1" applyAlignment="1" applyProtection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29"/>
  <sheetViews>
    <sheetView tabSelected="1" topLeftCell="A31" zoomScale="75" zoomScaleNormal="75" workbookViewId="0">
      <selection activeCell="D122" sqref="D122"/>
    </sheetView>
  </sheetViews>
  <sheetFormatPr defaultColWidth="9.140625" defaultRowHeight="18.75"/>
  <cols>
    <col min="1" max="1" width="17" style="1" customWidth="1"/>
    <col min="2" max="2" width="14.140625" style="1" customWidth="1"/>
    <col min="3" max="3" width="81.140625" style="2" customWidth="1"/>
    <col min="4" max="4" width="25.7109375" style="2" customWidth="1"/>
    <col min="5" max="9" width="23.7109375" style="2" customWidth="1"/>
    <col min="10" max="10" width="19.7109375" style="2" customWidth="1"/>
    <col min="11" max="11" width="19.140625" style="2" customWidth="1"/>
    <col min="12" max="12" width="29" style="2" customWidth="1"/>
    <col min="13" max="13" width="16.140625" style="2" customWidth="1"/>
    <col min="14" max="14" width="19.140625" style="2" customWidth="1"/>
    <col min="15" max="15" width="16.140625" style="2" customWidth="1"/>
    <col min="16" max="16" width="19.140625" style="2" customWidth="1"/>
    <col min="17" max="17" width="16.140625" style="2" customWidth="1"/>
    <col min="18" max="18" width="27" style="2" customWidth="1"/>
    <col min="19" max="19" width="23.7109375" style="2" customWidth="1"/>
    <col min="20" max="22" width="21.140625" style="2" customWidth="1"/>
    <col min="23" max="23" width="54.140625" style="2" customWidth="1"/>
    <col min="24" max="24" width="40.140625" style="2" customWidth="1"/>
    <col min="25" max="25" width="67.140625" style="2" customWidth="1"/>
    <col min="26" max="26" width="34.140625" style="2" customWidth="1"/>
    <col min="27" max="28" width="22.7109375" style="2" customWidth="1"/>
    <col min="29" max="29" width="20.5703125" style="2" customWidth="1"/>
    <col min="30" max="31" width="16.7109375" style="2" customWidth="1"/>
    <col min="32" max="33" width="22.140625" style="2" customWidth="1"/>
    <col min="34" max="34" width="16.7109375" style="2" customWidth="1"/>
    <col min="35" max="35" width="19.7109375" style="2" customWidth="1"/>
    <col min="36" max="36" width="17.7109375" style="2" customWidth="1"/>
    <col min="37" max="40" width="20.5703125" style="2" customWidth="1"/>
    <col min="41" max="41" width="18" style="2" customWidth="1"/>
    <col min="42" max="42" width="16.7109375" style="2" customWidth="1"/>
    <col min="43" max="43" width="18.7109375" style="2" customWidth="1"/>
    <col min="44" max="48" width="16.7109375" style="2" customWidth="1"/>
    <col min="49" max="49" width="18.7109375" style="2" customWidth="1"/>
    <col min="50" max="52" width="16.7109375" style="2" customWidth="1"/>
    <col min="53" max="53" width="18" style="2" customWidth="1"/>
    <col min="54" max="54" width="18.7109375" style="2" customWidth="1"/>
    <col min="55" max="56" width="22" style="2" customWidth="1"/>
    <col min="57" max="57" width="21.7109375" style="2" customWidth="1"/>
    <col min="58" max="58" width="29.7109375" style="2" customWidth="1"/>
    <col min="59" max="59" width="20.5703125" style="2" customWidth="1"/>
    <col min="60" max="60" width="1.140625" style="2" customWidth="1"/>
    <col min="61" max="61" width="22.7109375" style="2" customWidth="1"/>
    <col min="62" max="62" width="17.7109375" style="2" customWidth="1"/>
    <col min="63" max="67" width="19" style="2" customWidth="1"/>
    <col min="68" max="68" width="22.140625" style="2" customWidth="1"/>
    <col min="69" max="70" width="19" style="2" customWidth="1"/>
    <col min="71" max="85" width="26.140625" style="2" customWidth="1"/>
    <col min="86" max="86" width="19.140625" style="2" customWidth="1"/>
    <col min="87" max="1024" width="9.140625" style="2"/>
  </cols>
  <sheetData>
    <row r="1" spans="1:5" ht="18.75" customHeight="1">
      <c r="A1" s="3"/>
      <c r="B1" s="3"/>
      <c r="C1" s="4"/>
      <c r="D1" s="4" t="s">
        <v>0</v>
      </c>
    </row>
    <row r="2" spans="1:5">
      <c r="A2" s="3"/>
      <c r="B2" s="3"/>
      <c r="C2" s="5"/>
      <c r="D2" s="5" t="s">
        <v>1</v>
      </c>
    </row>
    <row r="3" spans="1:5">
      <c r="A3" s="3"/>
      <c r="B3" s="3"/>
      <c r="C3" s="6"/>
      <c r="D3" s="7" t="s">
        <v>2</v>
      </c>
    </row>
    <row r="4" spans="1:5" ht="22.7" customHeight="1">
      <c r="A4" s="113" t="s">
        <v>3</v>
      </c>
      <c r="B4" s="113"/>
      <c r="C4" s="113"/>
      <c r="D4" s="113"/>
    </row>
    <row r="5" spans="1:5" ht="25.5" customHeight="1">
      <c r="A5" s="113" t="s">
        <v>4</v>
      </c>
      <c r="B5" s="113"/>
      <c r="C5" s="113"/>
      <c r="D5" s="113"/>
    </row>
    <row r="6" spans="1:5" ht="25.5" customHeight="1">
      <c r="A6" s="114" t="s">
        <v>5</v>
      </c>
      <c r="B6" s="114"/>
      <c r="C6" s="114"/>
      <c r="D6" s="114"/>
      <c r="E6" s="8"/>
    </row>
    <row r="7" spans="1:5">
      <c r="A7" s="115" t="s">
        <v>6</v>
      </c>
      <c r="B7" s="115"/>
      <c r="C7" s="115"/>
      <c r="D7" s="115"/>
    </row>
    <row r="8" spans="1:5" ht="21" customHeight="1">
      <c r="A8" s="9"/>
      <c r="B8" s="9"/>
      <c r="C8" s="10" t="s">
        <v>7</v>
      </c>
      <c r="D8" s="9"/>
    </row>
    <row r="9" spans="1:5" ht="30" customHeight="1">
      <c r="A9" s="9"/>
      <c r="B9" s="9"/>
      <c r="C9" s="10"/>
      <c r="D9" s="9"/>
    </row>
    <row r="10" spans="1:5" ht="18" customHeight="1">
      <c r="A10" s="106" t="s">
        <v>8</v>
      </c>
      <c r="B10" s="106"/>
      <c r="C10" s="106"/>
      <c r="D10" s="106"/>
      <c r="E10" s="2">
        <v>1</v>
      </c>
    </row>
    <row r="11" spans="1:5" ht="18" customHeight="1">
      <c r="A11" s="10"/>
      <c r="B11" s="10"/>
      <c r="C11" s="11"/>
      <c r="D11" s="12" t="s">
        <v>9</v>
      </c>
      <c r="E11" s="2">
        <v>1</v>
      </c>
    </row>
    <row r="12" spans="1:5" ht="58.7" customHeight="1">
      <c r="A12" s="111" t="s">
        <v>10</v>
      </c>
      <c r="B12" s="111"/>
      <c r="C12" s="14" t="s">
        <v>11</v>
      </c>
      <c r="D12" s="14" t="s">
        <v>12</v>
      </c>
      <c r="E12" s="2">
        <v>1</v>
      </c>
    </row>
    <row r="13" spans="1:5" s="16" customFormat="1" ht="12.75" customHeight="1">
      <c r="A13" s="112">
        <v>1</v>
      </c>
      <c r="B13" s="112"/>
      <c r="C13" s="15">
        <v>2</v>
      </c>
      <c r="D13" s="15">
        <v>3</v>
      </c>
      <c r="E13" s="16">
        <v>1</v>
      </c>
    </row>
    <row r="14" spans="1:5" ht="29.45" customHeight="1">
      <c r="A14" s="98" t="s">
        <v>13</v>
      </c>
      <c r="B14" s="98"/>
      <c r="C14" s="98"/>
      <c r="D14" s="98"/>
      <c r="E14" s="2">
        <v>1</v>
      </c>
    </row>
    <row r="15" spans="1:5" ht="246.75" customHeight="1">
      <c r="A15" s="98">
        <v>41050500</v>
      </c>
      <c r="B15" s="98"/>
      <c r="C15" s="18" t="s">
        <v>14</v>
      </c>
      <c r="D15" s="19">
        <f>D16</f>
        <v>6584158</v>
      </c>
      <c r="E15" s="2">
        <v>1</v>
      </c>
    </row>
    <row r="16" spans="1:5" ht="29.45" customHeight="1">
      <c r="A16" s="103" t="s">
        <v>15</v>
      </c>
      <c r="B16" s="103"/>
      <c r="C16" s="21" t="s">
        <v>16</v>
      </c>
      <c r="D16" s="22">
        <v>6584158</v>
      </c>
      <c r="E16" s="2">
        <v>1</v>
      </c>
    </row>
    <row r="17" spans="1:5" ht="30.75" hidden="1" customHeight="1">
      <c r="A17" s="110">
        <v>41033900</v>
      </c>
      <c r="B17" s="110"/>
      <c r="C17" s="24" t="s">
        <v>17</v>
      </c>
      <c r="D17" s="25">
        <f>D18</f>
        <v>527982400</v>
      </c>
    </row>
    <row r="18" spans="1:5" ht="18.75" hidden="1" customHeight="1">
      <c r="A18" s="103" t="s">
        <v>15</v>
      </c>
      <c r="B18" s="103"/>
      <c r="C18" s="21" t="s">
        <v>16</v>
      </c>
      <c r="D18" s="26">
        <v>527982400</v>
      </c>
    </row>
    <row r="19" spans="1:5" ht="42" hidden="1" customHeight="1">
      <c r="A19" s="110">
        <v>41051000</v>
      </c>
      <c r="B19" s="110"/>
      <c r="C19" s="27" t="s">
        <v>18</v>
      </c>
      <c r="D19" s="25">
        <f>D20</f>
        <v>5932400</v>
      </c>
    </row>
    <row r="20" spans="1:5" ht="24" hidden="1" customHeight="1">
      <c r="A20" s="103" t="s">
        <v>19</v>
      </c>
      <c r="B20" s="103"/>
      <c r="C20" s="28" t="s">
        <v>20</v>
      </c>
      <c r="D20" s="26">
        <v>5932400</v>
      </c>
    </row>
    <row r="21" spans="1:5" ht="56.25" hidden="1" customHeight="1">
      <c r="A21" s="110">
        <v>41051200</v>
      </c>
      <c r="B21" s="110"/>
      <c r="C21" s="27" t="s">
        <v>21</v>
      </c>
      <c r="D21" s="25">
        <f>D22</f>
        <v>1461133</v>
      </c>
    </row>
    <row r="22" spans="1:5" ht="20.25" hidden="1" customHeight="1">
      <c r="A22" s="103" t="s">
        <v>19</v>
      </c>
      <c r="B22" s="103"/>
      <c r="C22" s="28" t="s">
        <v>20</v>
      </c>
      <c r="D22" s="26">
        <v>1461133</v>
      </c>
    </row>
    <row r="23" spans="1:5" ht="29.25" customHeight="1">
      <c r="A23" s="110" t="s">
        <v>22</v>
      </c>
      <c r="B23" s="110"/>
      <c r="C23" s="27" t="s">
        <v>23</v>
      </c>
      <c r="D23" s="25">
        <f>D25+D27+D29+D31</f>
        <v>3023400</v>
      </c>
      <c r="E23" s="2">
        <v>1</v>
      </c>
    </row>
    <row r="24" spans="1:5" ht="25.15" customHeight="1">
      <c r="A24" s="110"/>
      <c r="B24" s="110"/>
      <c r="C24" s="29" t="s">
        <v>24</v>
      </c>
      <c r="D24" s="25"/>
      <c r="E24" s="2">
        <v>1</v>
      </c>
    </row>
    <row r="25" spans="1:5" ht="37.5" hidden="1" customHeight="1">
      <c r="A25" s="99">
        <v>41053900</v>
      </c>
      <c r="B25" s="99"/>
      <c r="C25" s="30" t="s">
        <v>25</v>
      </c>
      <c r="D25" s="31">
        <f>D26</f>
        <v>147600</v>
      </c>
    </row>
    <row r="26" spans="1:5" ht="18.75" hidden="1" customHeight="1">
      <c r="A26" s="103" t="s">
        <v>19</v>
      </c>
      <c r="B26" s="103"/>
      <c r="C26" s="28" t="s">
        <v>20</v>
      </c>
      <c r="D26" s="26">
        <v>147600</v>
      </c>
    </row>
    <row r="27" spans="1:5" ht="52.5" hidden="1" customHeight="1">
      <c r="A27" s="109">
        <v>41053900</v>
      </c>
      <c r="B27" s="109"/>
      <c r="C27" s="30" t="s">
        <v>26</v>
      </c>
      <c r="D27" s="31">
        <f>D28</f>
        <v>1085200</v>
      </c>
    </row>
    <row r="28" spans="1:5" ht="18.95" hidden="1" customHeight="1">
      <c r="A28" s="103" t="s">
        <v>19</v>
      </c>
      <c r="B28" s="103"/>
      <c r="C28" s="28" t="s">
        <v>20</v>
      </c>
      <c r="D28" s="26">
        <v>1085200</v>
      </c>
    </row>
    <row r="29" spans="1:5" ht="75" hidden="1" customHeight="1">
      <c r="A29" s="109">
        <v>41053900</v>
      </c>
      <c r="B29" s="109"/>
      <c r="C29" s="30" t="s">
        <v>27</v>
      </c>
      <c r="D29" s="31">
        <f>D30</f>
        <v>290600</v>
      </c>
    </row>
    <row r="30" spans="1:5" ht="18.75" hidden="1" customHeight="1">
      <c r="A30" s="103" t="s">
        <v>19</v>
      </c>
      <c r="B30" s="103"/>
      <c r="C30" s="28" t="s">
        <v>20</v>
      </c>
      <c r="D30" s="26">
        <v>290600</v>
      </c>
    </row>
    <row r="31" spans="1:5" ht="60" customHeight="1">
      <c r="A31" s="109" t="s">
        <v>22</v>
      </c>
      <c r="B31" s="109"/>
      <c r="C31" s="30" t="s">
        <v>28</v>
      </c>
      <c r="D31" s="26">
        <f>D32</f>
        <v>1500000</v>
      </c>
      <c r="E31" s="2">
        <v>1</v>
      </c>
    </row>
    <row r="32" spans="1:5" ht="32.450000000000003" customHeight="1">
      <c r="A32" s="103" t="s">
        <v>29</v>
      </c>
      <c r="B32" s="103"/>
      <c r="C32" s="28" t="s">
        <v>30</v>
      </c>
      <c r="D32" s="26">
        <v>1500000</v>
      </c>
      <c r="E32" s="2">
        <v>1</v>
      </c>
    </row>
    <row r="33" spans="1:6" ht="38.25" hidden="1" customHeight="1">
      <c r="A33" s="98" t="s">
        <v>31</v>
      </c>
      <c r="B33" s="98"/>
      <c r="C33" s="98"/>
      <c r="D33" s="98"/>
    </row>
    <row r="34" spans="1:6" ht="93" hidden="1" customHeight="1">
      <c r="A34" s="107">
        <v>41052600</v>
      </c>
      <c r="B34" s="107"/>
      <c r="C34" s="34" t="s">
        <v>32</v>
      </c>
      <c r="D34" s="19">
        <f>D35</f>
        <v>10000000</v>
      </c>
    </row>
    <row r="35" spans="1:6" ht="38.25" hidden="1" customHeight="1">
      <c r="A35" s="103" t="s">
        <v>15</v>
      </c>
      <c r="B35" s="103"/>
      <c r="C35" s="21" t="s">
        <v>16</v>
      </c>
      <c r="D35" s="22">
        <v>10000000</v>
      </c>
    </row>
    <row r="36" spans="1:6" ht="38.25" hidden="1" customHeight="1">
      <c r="A36" s="108">
        <v>41053600</v>
      </c>
      <c r="B36" s="108"/>
      <c r="C36" s="35" t="s">
        <v>33</v>
      </c>
      <c r="D36" s="36">
        <f>D37</f>
        <v>365000</v>
      </c>
      <c r="F36" s="37"/>
    </row>
    <row r="37" spans="1:6" ht="38.25" hidden="1" customHeight="1">
      <c r="A37" s="103" t="s">
        <v>19</v>
      </c>
      <c r="B37" s="103"/>
      <c r="C37" s="38" t="s">
        <v>20</v>
      </c>
      <c r="D37" s="39">
        <v>365000</v>
      </c>
      <c r="F37" s="37"/>
    </row>
    <row r="38" spans="1:6" ht="10.5" customHeight="1">
      <c r="A38" s="29"/>
      <c r="B38" s="29"/>
      <c r="C38" s="28"/>
      <c r="D38" s="26"/>
      <c r="F38" s="37"/>
    </row>
    <row r="39" spans="1:6" s="43" customFormat="1" ht="27" customHeight="1">
      <c r="A39" s="40" t="s">
        <v>34</v>
      </c>
      <c r="B39" s="104" t="s">
        <v>35</v>
      </c>
      <c r="C39" s="104"/>
      <c r="D39" s="41">
        <f>D40+D41</f>
        <v>555348491</v>
      </c>
      <c r="E39" s="2">
        <v>1</v>
      </c>
      <c r="F39" s="42"/>
    </row>
    <row r="40" spans="1:6" s="43" customFormat="1" ht="24.6" customHeight="1">
      <c r="A40" s="40" t="s">
        <v>34</v>
      </c>
      <c r="B40" s="101" t="s">
        <v>36</v>
      </c>
      <c r="C40" s="101"/>
      <c r="D40" s="41">
        <f>D17+D19+D21+D23+D15</f>
        <v>544983491</v>
      </c>
      <c r="E40" s="2">
        <v>1</v>
      </c>
      <c r="F40" s="42"/>
    </row>
    <row r="41" spans="1:6" s="43" customFormat="1" ht="19.5">
      <c r="A41" s="40" t="s">
        <v>34</v>
      </c>
      <c r="B41" s="105" t="s">
        <v>37</v>
      </c>
      <c r="C41" s="105"/>
      <c r="D41" s="41">
        <f>D34+D36</f>
        <v>10365000</v>
      </c>
      <c r="E41" s="2"/>
      <c r="F41" s="42"/>
    </row>
    <row r="42" spans="1:6" s="43" customFormat="1" ht="19.5">
      <c r="A42" s="44"/>
      <c r="B42" s="45"/>
      <c r="C42" s="45"/>
      <c r="D42" s="46" t="s">
        <v>38</v>
      </c>
      <c r="E42" s="2"/>
      <c r="F42" s="42"/>
    </row>
    <row r="43" spans="1:6">
      <c r="A43" s="106" t="s">
        <v>39</v>
      </c>
      <c r="B43" s="106"/>
      <c r="C43" s="106"/>
      <c r="D43" s="106"/>
      <c r="E43" s="2">
        <v>1</v>
      </c>
      <c r="F43" s="37"/>
    </row>
    <row r="44" spans="1:6" ht="128.44999999999999" customHeight="1">
      <c r="A44" s="13" t="s">
        <v>40</v>
      </c>
      <c r="B44" s="47" t="s">
        <v>41</v>
      </c>
      <c r="C44" s="14" t="s">
        <v>42</v>
      </c>
      <c r="D44" s="14" t="s">
        <v>12</v>
      </c>
      <c r="E44" s="2">
        <v>1</v>
      </c>
      <c r="F44" s="37"/>
    </row>
    <row r="45" spans="1:6">
      <c r="A45" s="15">
        <v>1</v>
      </c>
      <c r="B45" s="15"/>
      <c r="C45" s="15">
        <v>2</v>
      </c>
      <c r="D45" s="15">
        <v>3</v>
      </c>
      <c r="E45" s="2">
        <v>1</v>
      </c>
      <c r="F45" s="37"/>
    </row>
    <row r="46" spans="1:6" ht="34.9" customHeight="1">
      <c r="A46" s="98" t="s">
        <v>43</v>
      </c>
      <c r="B46" s="98"/>
      <c r="C46" s="98"/>
      <c r="D46" s="98"/>
      <c r="E46" s="2">
        <v>1</v>
      </c>
      <c r="F46" s="37"/>
    </row>
    <row r="47" spans="1:6" ht="21.6" hidden="1" customHeight="1">
      <c r="A47" s="33">
        <v>3719110</v>
      </c>
      <c r="B47" s="33">
        <v>9110</v>
      </c>
      <c r="C47" s="48" t="s">
        <v>44</v>
      </c>
      <c r="D47" s="49">
        <f>D48</f>
        <v>133591600</v>
      </c>
      <c r="F47" s="37"/>
    </row>
    <row r="48" spans="1:6" ht="23.45" hidden="1" customHeight="1">
      <c r="A48" s="20" t="s">
        <v>15</v>
      </c>
      <c r="B48" s="20" t="s">
        <v>45</v>
      </c>
      <c r="C48" s="50" t="s">
        <v>16</v>
      </c>
      <c r="D48" s="51">
        <v>133591600</v>
      </c>
      <c r="F48" s="37"/>
    </row>
    <row r="49" spans="1:6" ht="26.45" customHeight="1">
      <c r="A49" s="23" t="s">
        <v>46</v>
      </c>
      <c r="B49" s="23" t="s">
        <v>47</v>
      </c>
      <c r="C49" s="48" t="s">
        <v>23</v>
      </c>
      <c r="D49" s="52">
        <f>D50+D58+D60+D62+D52+D54+D56+D64</f>
        <v>2225200</v>
      </c>
      <c r="E49" s="2">
        <v>1</v>
      </c>
      <c r="F49" s="37"/>
    </row>
    <row r="50" spans="1:6" ht="42.75" hidden="1" customHeight="1">
      <c r="A50" s="53">
        <v>3719770</v>
      </c>
      <c r="B50" s="53">
        <v>9770</v>
      </c>
      <c r="C50" s="54" t="s">
        <v>48</v>
      </c>
      <c r="D50" s="55">
        <v>1100000</v>
      </c>
      <c r="F50" s="37"/>
    </row>
    <row r="51" spans="1:6" ht="19.5" hidden="1" customHeight="1">
      <c r="A51" s="56" t="s">
        <v>19</v>
      </c>
      <c r="B51" s="29">
        <v>9770</v>
      </c>
      <c r="C51" s="28" t="s">
        <v>20</v>
      </c>
      <c r="D51" s="51">
        <v>1100000</v>
      </c>
      <c r="F51" s="37"/>
    </row>
    <row r="52" spans="1:6" ht="78" hidden="1" customHeight="1">
      <c r="A52" s="53">
        <v>3719770</v>
      </c>
      <c r="B52" s="53">
        <v>9770</v>
      </c>
      <c r="C52" s="57" t="s">
        <v>49</v>
      </c>
      <c r="D52" s="55">
        <v>200000</v>
      </c>
      <c r="F52" s="37"/>
    </row>
    <row r="53" spans="1:6" ht="34.9" hidden="1" customHeight="1">
      <c r="A53" s="56" t="s">
        <v>19</v>
      </c>
      <c r="B53" s="29">
        <v>9770</v>
      </c>
      <c r="C53" s="28" t="s">
        <v>20</v>
      </c>
      <c r="D53" s="51">
        <v>200000</v>
      </c>
      <c r="F53" s="37"/>
    </row>
    <row r="54" spans="1:6" ht="70.7" hidden="1" customHeight="1">
      <c r="A54" s="53">
        <v>3719770</v>
      </c>
      <c r="B54" s="53">
        <v>9770</v>
      </c>
      <c r="C54" s="30" t="s">
        <v>50</v>
      </c>
      <c r="D54" s="55">
        <v>300000</v>
      </c>
      <c r="F54" s="37"/>
    </row>
    <row r="55" spans="1:6" ht="34.9" hidden="1" customHeight="1">
      <c r="A55" s="56" t="s">
        <v>19</v>
      </c>
      <c r="B55" s="29">
        <v>9770</v>
      </c>
      <c r="C55" s="28" t="s">
        <v>20</v>
      </c>
      <c r="D55" s="51">
        <v>300000</v>
      </c>
      <c r="F55" s="37"/>
    </row>
    <row r="56" spans="1:6" ht="55.7" hidden="1" customHeight="1">
      <c r="A56" s="53">
        <v>3719770</v>
      </c>
      <c r="B56" s="53">
        <v>9770</v>
      </c>
      <c r="C56" s="30" t="s">
        <v>51</v>
      </c>
      <c r="D56" s="55">
        <v>52000</v>
      </c>
      <c r="F56" s="37"/>
    </row>
    <row r="57" spans="1:6" ht="34.9" hidden="1" customHeight="1">
      <c r="A57" s="56" t="s">
        <v>19</v>
      </c>
      <c r="B57" s="29">
        <v>9770</v>
      </c>
      <c r="C57" s="28" t="s">
        <v>20</v>
      </c>
      <c r="D57" s="51">
        <v>52000</v>
      </c>
      <c r="F57" s="37"/>
    </row>
    <row r="58" spans="1:6" ht="89.65" hidden="1" customHeight="1">
      <c r="A58" s="32">
        <v>3719770</v>
      </c>
      <c r="B58" s="53">
        <v>9770</v>
      </c>
      <c r="C58" s="54" t="s">
        <v>52</v>
      </c>
      <c r="D58" s="55">
        <v>186800</v>
      </c>
      <c r="F58" s="37"/>
    </row>
    <row r="59" spans="1:6" ht="27.95" hidden="1" customHeight="1">
      <c r="A59" s="20" t="s">
        <v>53</v>
      </c>
      <c r="B59" s="20" t="s">
        <v>47</v>
      </c>
      <c r="C59" s="21" t="s">
        <v>54</v>
      </c>
      <c r="D59" s="51">
        <v>186800</v>
      </c>
      <c r="F59" s="37"/>
    </row>
    <row r="60" spans="1:6" ht="88.5" hidden="1" customHeight="1">
      <c r="A60" s="53">
        <v>3719770</v>
      </c>
      <c r="B60" s="53">
        <v>9770</v>
      </c>
      <c r="C60" s="58" t="s">
        <v>55</v>
      </c>
      <c r="D60" s="55">
        <v>256400</v>
      </c>
      <c r="F60" s="37"/>
    </row>
    <row r="61" spans="1:6" ht="30.75" hidden="1" customHeight="1">
      <c r="A61" s="20" t="s">
        <v>56</v>
      </c>
      <c r="B61" s="29">
        <v>9770</v>
      </c>
      <c r="C61" s="21" t="s">
        <v>57</v>
      </c>
      <c r="D61" s="51">
        <v>256400</v>
      </c>
      <c r="F61" s="37"/>
    </row>
    <row r="62" spans="1:6" ht="45.75" hidden="1" customHeight="1">
      <c r="A62" s="53">
        <v>3719770</v>
      </c>
      <c r="B62" s="53">
        <v>9770</v>
      </c>
      <c r="C62" s="57" t="s">
        <v>58</v>
      </c>
      <c r="D62" s="55">
        <v>80000</v>
      </c>
      <c r="F62" s="37"/>
    </row>
    <row r="63" spans="1:6" ht="29.45" hidden="1" customHeight="1">
      <c r="A63" s="20" t="s">
        <v>56</v>
      </c>
      <c r="B63" s="29">
        <v>9770</v>
      </c>
      <c r="C63" s="21" t="s">
        <v>57</v>
      </c>
      <c r="D63" s="51">
        <v>80000</v>
      </c>
      <c r="F63" s="37"/>
    </row>
    <row r="64" spans="1:6" ht="82.5" customHeight="1">
      <c r="A64" s="32">
        <v>3719770</v>
      </c>
      <c r="B64" s="53">
        <v>9770</v>
      </c>
      <c r="C64" s="54" t="s">
        <v>59</v>
      </c>
      <c r="D64" s="55">
        <v>50000</v>
      </c>
      <c r="E64" s="2">
        <v>1</v>
      </c>
      <c r="F64" s="37"/>
    </row>
    <row r="65" spans="1:6" ht="29.45" customHeight="1">
      <c r="A65" s="20" t="s">
        <v>19</v>
      </c>
      <c r="B65" s="29">
        <v>9770</v>
      </c>
      <c r="C65" s="21" t="s">
        <v>20</v>
      </c>
      <c r="D65" s="51">
        <v>50000</v>
      </c>
      <c r="E65" s="2">
        <v>1</v>
      </c>
      <c r="F65" s="37"/>
    </row>
    <row r="66" spans="1:6" ht="54.75" customHeight="1">
      <c r="A66" s="33">
        <v>3719800</v>
      </c>
      <c r="B66" s="33">
        <v>9800</v>
      </c>
      <c r="C66" s="27" t="s">
        <v>60</v>
      </c>
      <c r="D66" s="49">
        <f>D67+D83+D91+D69+D71+D75+D97+D73+D79+D81+D85+D89+D93+D77+D87+D95</f>
        <v>12257300</v>
      </c>
      <c r="E66" s="2">
        <v>1</v>
      </c>
      <c r="F66" s="37"/>
    </row>
    <row r="67" spans="1:6" ht="83.45" customHeight="1">
      <c r="A67" s="53" t="s">
        <v>61</v>
      </c>
      <c r="B67" s="53">
        <v>9800</v>
      </c>
      <c r="C67" s="59" t="s">
        <v>62</v>
      </c>
      <c r="D67" s="55">
        <v>650000</v>
      </c>
      <c r="E67" s="2">
        <v>1</v>
      </c>
      <c r="F67" s="37"/>
    </row>
    <row r="68" spans="1:6" ht="29.45" customHeight="1">
      <c r="A68" s="29">
        <v>9900000000</v>
      </c>
      <c r="B68" s="29" t="s">
        <v>63</v>
      </c>
      <c r="C68" s="28" t="s">
        <v>16</v>
      </c>
      <c r="D68" s="51">
        <v>650000</v>
      </c>
      <c r="E68" s="2">
        <v>1</v>
      </c>
      <c r="F68" s="37"/>
    </row>
    <row r="69" spans="1:6" ht="76.5" customHeight="1">
      <c r="A69" s="53" t="s">
        <v>61</v>
      </c>
      <c r="B69" s="53">
        <v>9800</v>
      </c>
      <c r="C69" s="59" t="s">
        <v>64</v>
      </c>
      <c r="D69" s="55">
        <f>D70</f>
        <v>500000</v>
      </c>
      <c r="E69" s="2">
        <v>1</v>
      </c>
      <c r="F69" s="37"/>
    </row>
    <row r="70" spans="1:6" ht="29.45" customHeight="1">
      <c r="A70" s="29">
        <v>9900000000</v>
      </c>
      <c r="B70" s="29" t="s">
        <v>63</v>
      </c>
      <c r="C70" s="28" t="s">
        <v>16</v>
      </c>
      <c r="D70" s="51">
        <v>500000</v>
      </c>
      <c r="E70" s="2">
        <v>1</v>
      </c>
      <c r="F70" s="37"/>
    </row>
    <row r="71" spans="1:6" ht="79.7" hidden="1" customHeight="1">
      <c r="A71" s="53" t="s">
        <v>61</v>
      </c>
      <c r="B71" s="53">
        <v>9800</v>
      </c>
      <c r="C71" s="59" t="s">
        <v>65</v>
      </c>
      <c r="D71" s="55">
        <v>200000</v>
      </c>
      <c r="F71" s="37"/>
    </row>
    <row r="72" spans="1:6" ht="36.75" hidden="1" customHeight="1">
      <c r="A72" s="29">
        <v>9900000000</v>
      </c>
      <c r="B72" s="29" t="s">
        <v>63</v>
      </c>
      <c r="C72" s="28" t="s">
        <v>16</v>
      </c>
      <c r="D72" s="51">
        <v>200000</v>
      </c>
      <c r="F72" s="37"/>
    </row>
    <row r="73" spans="1:6" ht="87.6" hidden="1" customHeight="1">
      <c r="A73" s="53" t="s">
        <v>61</v>
      </c>
      <c r="B73" s="53">
        <v>9800</v>
      </c>
      <c r="C73" s="59" t="s">
        <v>66</v>
      </c>
      <c r="D73" s="55">
        <v>300000</v>
      </c>
      <c r="F73" s="37"/>
    </row>
    <row r="74" spans="1:6" ht="36.75" hidden="1" customHeight="1">
      <c r="A74" s="29">
        <v>9900000000</v>
      </c>
      <c r="B74" s="29" t="s">
        <v>63</v>
      </c>
      <c r="C74" s="28" t="s">
        <v>16</v>
      </c>
      <c r="D74" s="51">
        <v>300000</v>
      </c>
      <c r="F74" s="37"/>
    </row>
    <row r="75" spans="1:6" ht="81" hidden="1" customHeight="1">
      <c r="A75" s="53" t="s">
        <v>61</v>
      </c>
      <c r="B75" s="53">
        <v>9800</v>
      </c>
      <c r="C75" s="59" t="s">
        <v>67</v>
      </c>
      <c r="D75" s="55">
        <v>150000</v>
      </c>
      <c r="F75" s="37"/>
    </row>
    <row r="76" spans="1:6" ht="36.75" hidden="1" customHeight="1">
      <c r="A76" s="29">
        <v>9900000000</v>
      </c>
      <c r="B76" s="29" t="s">
        <v>63</v>
      </c>
      <c r="C76" s="28" t="s">
        <v>16</v>
      </c>
      <c r="D76" s="51">
        <v>150000</v>
      </c>
      <c r="F76" s="37"/>
    </row>
    <row r="77" spans="1:6" ht="93" customHeight="1">
      <c r="A77" s="60" t="s">
        <v>61</v>
      </c>
      <c r="B77" s="60">
        <v>9800</v>
      </c>
      <c r="C77" s="61" t="s">
        <v>68</v>
      </c>
      <c r="D77" s="62">
        <v>50000</v>
      </c>
      <c r="E77" s="2">
        <v>1</v>
      </c>
      <c r="F77" s="37"/>
    </row>
    <row r="78" spans="1:6" ht="36.75" customHeight="1">
      <c r="A78" s="63">
        <v>9900000000</v>
      </c>
      <c r="B78" s="63" t="s">
        <v>63</v>
      </c>
      <c r="C78" s="64" t="s">
        <v>16</v>
      </c>
      <c r="D78" s="65">
        <v>50000</v>
      </c>
      <c r="E78" s="2">
        <v>1</v>
      </c>
      <c r="F78" s="37"/>
    </row>
    <row r="79" spans="1:6" ht="91.5" hidden="1" customHeight="1">
      <c r="A79" s="53" t="s">
        <v>61</v>
      </c>
      <c r="B79" s="53">
        <v>9800</v>
      </c>
      <c r="C79" s="30" t="s">
        <v>69</v>
      </c>
      <c r="D79" s="55">
        <v>1000000</v>
      </c>
      <c r="F79" s="37"/>
    </row>
    <row r="80" spans="1:6" ht="36.75" hidden="1" customHeight="1">
      <c r="A80" s="29">
        <v>9900000000</v>
      </c>
      <c r="B80" s="29" t="s">
        <v>63</v>
      </c>
      <c r="C80" s="28" t="s">
        <v>16</v>
      </c>
      <c r="D80" s="51">
        <v>1000000</v>
      </c>
      <c r="F80" s="37"/>
    </row>
    <row r="81" spans="1:6" ht="82.5" hidden="1" customHeight="1">
      <c r="A81" s="53" t="s">
        <v>61</v>
      </c>
      <c r="B81" s="53">
        <v>9800</v>
      </c>
      <c r="C81" s="30" t="s">
        <v>70</v>
      </c>
      <c r="D81" s="55">
        <v>300000</v>
      </c>
      <c r="F81" s="37"/>
    </row>
    <row r="82" spans="1:6" ht="36.75" hidden="1" customHeight="1">
      <c r="A82" s="29">
        <v>9900000000</v>
      </c>
      <c r="B82" s="29" t="s">
        <v>63</v>
      </c>
      <c r="C82" s="28" t="s">
        <v>16</v>
      </c>
      <c r="D82" s="51">
        <v>300000</v>
      </c>
      <c r="F82" s="37"/>
    </row>
    <row r="83" spans="1:6" ht="84" hidden="1" customHeight="1">
      <c r="A83" s="53" t="s">
        <v>61</v>
      </c>
      <c r="B83" s="53">
        <v>9800</v>
      </c>
      <c r="C83" s="30" t="s">
        <v>71</v>
      </c>
      <c r="D83" s="55">
        <v>27300</v>
      </c>
      <c r="F83" s="37"/>
    </row>
    <row r="84" spans="1:6" ht="31.9" hidden="1" customHeight="1">
      <c r="A84" s="29">
        <v>9900000000</v>
      </c>
      <c r="B84" s="29" t="s">
        <v>63</v>
      </c>
      <c r="C84" s="28" t="s">
        <v>16</v>
      </c>
      <c r="D84" s="51">
        <v>27300</v>
      </c>
      <c r="F84" s="37"/>
    </row>
    <row r="85" spans="1:6" ht="95.45" hidden="1" customHeight="1">
      <c r="A85" s="53" t="s">
        <v>61</v>
      </c>
      <c r="B85" s="53">
        <v>9800</v>
      </c>
      <c r="C85" s="30" t="s">
        <v>72</v>
      </c>
      <c r="D85" s="55">
        <v>1700000</v>
      </c>
      <c r="F85" s="37"/>
    </row>
    <row r="86" spans="1:6" ht="47.85" hidden="1" customHeight="1">
      <c r="A86" s="29">
        <v>9900000000</v>
      </c>
      <c r="B86" s="29" t="s">
        <v>63</v>
      </c>
      <c r="C86" s="28" t="s">
        <v>16</v>
      </c>
      <c r="D86" s="51">
        <v>1700000</v>
      </c>
      <c r="F86" s="37"/>
    </row>
    <row r="87" spans="1:6" ht="74.650000000000006" hidden="1" customHeight="1">
      <c r="A87" s="53" t="s">
        <v>61</v>
      </c>
      <c r="B87" s="53">
        <v>9800</v>
      </c>
      <c r="C87" s="30" t="s">
        <v>73</v>
      </c>
      <c r="D87" s="55">
        <v>1850000</v>
      </c>
      <c r="E87" s="2">
        <v>1</v>
      </c>
      <c r="F87" s="37"/>
    </row>
    <row r="88" spans="1:6" ht="47.85" hidden="1" customHeight="1">
      <c r="A88" s="29">
        <v>9900000000</v>
      </c>
      <c r="B88" s="29" t="s">
        <v>63</v>
      </c>
      <c r="C88" s="28" t="s">
        <v>16</v>
      </c>
      <c r="D88" s="51">
        <v>1850000</v>
      </c>
      <c r="E88" s="2">
        <v>1</v>
      </c>
      <c r="F88" s="37"/>
    </row>
    <row r="89" spans="1:6" ht="91.5" hidden="1" customHeight="1">
      <c r="A89" s="53" t="s">
        <v>61</v>
      </c>
      <c r="B89" s="53">
        <v>9800</v>
      </c>
      <c r="C89" s="30" t="s">
        <v>74</v>
      </c>
      <c r="D89" s="55">
        <v>580000</v>
      </c>
      <c r="F89" s="37"/>
    </row>
    <row r="90" spans="1:6" ht="48.75" hidden="1" customHeight="1">
      <c r="A90" s="29">
        <v>9900000000</v>
      </c>
      <c r="B90" s="29" t="s">
        <v>63</v>
      </c>
      <c r="C90" s="28" t="s">
        <v>16</v>
      </c>
      <c r="D90" s="51">
        <v>580000</v>
      </c>
      <c r="F90" s="37"/>
    </row>
    <row r="91" spans="1:6" ht="106.5" hidden="1" customHeight="1">
      <c r="A91" s="53" t="s">
        <v>61</v>
      </c>
      <c r="B91" s="53">
        <v>9800</v>
      </c>
      <c r="C91" s="30" t="s">
        <v>75</v>
      </c>
      <c r="D91" s="55">
        <v>1000000</v>
      </c>
      <c r="F91" s="37"/>
    </row>
    <row r="92" spans="1:6" ht="38.85" hidden="1" customHeight="1">
      <c r="A92" s="29">
        <v>9900000000</v>
      </c>
      <c r="B92" s="29" t="s">
        <v>63</v>
      </c>
      <c r="C92" s="28" t="s">
        <v>16</v>
      </c>
      <c r="D92" s="51">
        <v>1000000</v>
      </c>
      <c r="F92" s="37"/>
    </row>
    <row r="93" spans="1:6" ht="74.650000000000006" hidden="1" customHeight="1">
      <c r="A93" s="53" t="s">
        <v>61</v>
      </c>
      <c r="B93" s="53">
        <v>9800</v>
      </c>
      <c r="C93" s="30" t="s">
        <v>76</v>
      </c>
      <c r="D93" s="55">
        <v>450000</v>
      </c>
      <c r="F93" s="37"/>
    </row>
    <row r="94" spans="1:6" ht="38.85" hidden="1" customHeight="1">
      <c r="A94" s="29">
        <v>9900000000</v>
      </c>
      <c r="B94" s="29" t="s">
        <v>63</v>
      </c>
      <c r="C94" s="28" t="s">
        <v>16</v>
      </c>
      <c r="D94" s="51">
        <v>450000</v>
      </c>
      <c r="F94" s="37"/>
    </row>
    <row r="95" spans="1:6" ht="89.25" hidden="1" customHeight="1">
      <c r="A95" s="53" t="s">
        <v>61</v>
      </c>
      <c r="B95" s="53">
        <v>9800</v>
      </c>
      <c r="C95" s="30" t="s">
        <v>77</v>
      </c>
      <c r="D95" s="55">
        <v>3000000</v>
      </c>
      <c r="E95" s="2">
        <v>1</v>
      </c>
      <c r="F95" s="37"/>
    </row>
    <row r="96" spans="1:6" ht="38.85" hidden="1" customHeight="1">
      <c r="A96" s="29">
        <v>9900000000</v>
      </c>
      <c r="B96" s="29" t="s">
        <v>63</v>
      </c>
      <c r="C96" s="28" t="s">
        <v>16</v>
      </c>
      <c r="D96" s="51">
        <v>3000000</v>
      </c>
      <c r="E96" s="2">
        <v>1</v>
      </c>
      <c r="F96" s="37"/>
    </row>
    <row r="97" spans="1:256" ht="106.5" hidden="1" customHeight="1">
      <c r="A97" s="53" t="s">
        <v>61</v>
      </c>
      <c r="B97" s="53">
        <v>9800</v>
      </c>
      <c r="C97" s="30" t="s">
        <v>78</v>
      </c>
      <c r="D97" s="55">
        <v>500000</v>
      </c>
      <c r="F97" s="37"/>
    </row>
    <row r="98" spans="1:256" ht="29.45" hidden="1" customHeight="1">
      <c r="A98" s="66">
        <v>9900000000</v>
      </c>
      <c r="B98" s="66" t="s">
        <v>63</v>
      </c>
      <c r="C98" s="67" t="s">
        <v>16</v>
      </c>
      <c r="D98" s="68">
        <v>500000</v>
      </c>
      <c r="F98" s="37"/>
    </row>
    <row r="99" spans="1:256" ht="43.9" customHeight="1">
      <c r="A99" s="99" t="s">
        <v>79</v>
      </c>
      <c r="B99" s="99"/>
      <c r="C99" s="99"/>
      <c r="D99" s="99"/>
      <c r="E99" s="2">
        <v>1</v>
      </c>
      <c r="F99" s="37"/>
      <c r="IV99" s="2">
        <f>SUM(E99:IU99)</f>
        <v>1</v>
      </c>
    </row>
    <row r="100" spans="1:256" ht="61.9" hidden="1" customHeight="1">
      <c r="A100" s="69">
        <v>3719770</v>
      </c>
      <c r="B100" s="69">
        <v>9770</v>
      </c>
      <c r="C100" s="70" t="s">
        <v>80</v>
      </c>
      <c r="D100" s="71">
        <f>D102+D104</f>
        <v>12800000</v>
      </c>
      <c r="F100" s="37"/>
    </row>
    <row r="101" spans="1:256" ht="58.15" hidden="1" customHeight="1">
      <c r="A101" s="72">
        <v>3719770</v>
      </c>
      <c r="B101" s="73">
        <v>9770</v>
      </c>
      <c r="C101" s="74" t="s">
        <v>81</v>
      </c>
      <c r="D101" s="75">
        <v>800000</v>
      </c>
      <c r="F101" s="37"/>
    </row>
    <row r="102" spans="1:256" ht="34.9" hidden="1" customHeight="1">
      <c r="A102" s="56" t="s">
        <v>19</v>
      </c>
      <c r="B102" s="29">
        <v>9770</v>
      </c>
      <c r="C102" s="28" t="s">
        <v>20</v>
      </c>
      <c r="D102" s="76">
        <f>D101</f>
        <v>800000</v>
      </c>
      <c r="F102" s="37"/>
    </row>
    <row r="103" spans="1:256" ht="97.5" hidden="1" customHeight="1">
      <c r="A103" s="53">
        <v>3719770</v>
      </c>
      <c r="B103" s="53">
        <v>9770</v>
      </c>
      <c r="C103" s="30" t="s">
        <v>82</v>
      </c>
      <c r="D103" s="75">
        <v>12000000</v>
      </c>
      <c r="F103" s="37"/>
    </row>
    <row r="104" spans="1:256" ht="34.9" hidden="1" customHeight="1">
      <c r="A104" s="77" t="s">
        <v>19</v>
      </c>
      <c r="B104" s="78">
        <v>9770</v>
      </c>
      <c r="C104" s="67" t="s">
        <v>20</v>
      </c>
      <c r="D104" s="79">
        <f>D103</f>
        <v>12000000</v>
      </c>
      <c r="F104" s="37"/>
    </row>
    <row r="105" spans="1:256" ht="48" customHeight="1">
      <c r="A105" s="33">
        <v>3719800</v>
      </c>
      <c r="B105" s="33">
        <v>9800</v>
      </c>
      <c r="C105" s="27" t="s">
        <v>60</v>
      </c>
      <c r="D105" s="25">
        <f>D109+D107+D117+D113+D115+D111+D119+D123+D121</f>
        <v>9499000</v>
      </c>
      <c r="E105" s="2">
        <v>1</v>
      </c>
      <c r="F105" s="37"/>
    </row>
    <row r="106" spans="1:256" ht="81.75" hidden="1" customHeight="1">
      <c r="A106" s="80" t="s">
        <v>61</v>
      </c>
      <c r="B106" s="80">
        <v>9800</v>
      </c>
      <c r="C106" s="81" t="s">
        <v>83</v>
      </c>
      <c r="D106" s="82">
        <v>300000</v>
      </c>
      <c r="F106" s="37"/>
    </row>
    <row r="107" spans="1:256" ht="35.25" hidden="1" customHeight="1">
      <c r="A107" s="83">
        <v>9900000000</v>
      </c>
      <c r="B107" s="83" t="s">
        <v>63</v>
      </c>
      <c r="C107" s="28" t="s">
        <v>16</v>
      </c>
      <c r="D107" s="84">
        <f>D106</f>
        <v>300000</v>
      </c>
      <c r="F107" s="37"/>
    </row>
    <row r="108" spans="1:256" ht="98.25" customHeight="1">
      <c r="A108" s="72" t="s">
        <v>61</v>
      </c>
      <c r="B108" s="72">
        <v>9800</v>
      </c>
      <c r="C108" s="74" t="s">
        <v>84</v>
      </c>
      <c r="D108" s="85">
        <v>3000000</v>
      </c>
      <c r="E108" s="2">
        <v>1</v>
      </c>
      <c r="F108" s="37"/>
    </row>
    <row r="109" spans="1:256" ht="29.45" customHeight="1">
      <c r="A109" s="66">
        <v>9900000000</v>
      </c>
      <c r="B109" s="66" t="s">
        <v>63</v>
      </c>
      <c r="C109" s="67" t="s">
        <v>16</v>
      </c>
      <c r="D109" s="79">
        <f>D108</f>
        <v>3000000</v>
      </c>
      <c r="E109" s="2">
        <v>1</v>
      </c>
      <c r="F109" s="37"/>
    </row>
    <row r="110" spans="1:256" ht="114.75" customHeight="1">
      <c r="A110" s="53" t="s">
        <v>61</v>
      </c>
      <c r="B110" s="53">
        <v>9800</v>
      </c>
      <c r="C110" s="86" t="s">
        <v>85</v>
      </c>
      <c r="D110" s="31">
        <v>2397000</v>
      </c>
      <c r="E110" s="2">
        <v>1</v>
      </c>
      <c r="F110" s="37"/>
    </row>
    <row r="111" spans="1:256" ht="29.45" customHeight="1">
      <c r="A111" s="29">
        <v>9900000000</v>
      </c>
      <c r="B111" s="29" t="s">
        <v>63</v>
      </c>
      <c r="C111" s="28" t="s">
        <v>16</v>
      </c>
      <c r="D111" s="26">
        <f>D110</f>
        <v>2397000</v>
      </c>
      <c r="E111" s="2">
        <v>1</v>
      </c>
      <c r="F111" s="37"/>
    </row>
    <row r="112" spans="1:256" ht="81" hidden="1" customHeight="1">
      <c r="A112" s="53" t="s">
        <v>61</v>
      </c>
      <c r="B112" s="53">
        <v>9800</v>
      </c>
      <c r="C112" s="59" t="s">
        <v>86</v>
      </c>
      <c r="D112" s="31">
        <v>1000000</v>
      </c>
      <c r="F112" s="37"/>
    </row>
    <row r="113" spans="1:6" ht="29.45" hidden="1" customHeight="1">
      <c r="A113" s="29">
        <v>9900000000</v>
      </c>
      <c r="B113" s="29" t="s">
        <v>63</v>
      </c>
      <c r="C113" s="28" t="s">
        <v>16</v>
      </c>
      <c r="D113" s="26">
        <f>D112</f>
        <v>1000000</v>
      </c>
      <c r="F113" s="37"/>
    </row>
    <row r="114" spans="1:6" ht="79.5" hidden="1" customHeight="1">
      <c r="A114" s="53" t="s">
        <v>61</v>
      </c>
      <c r="B114" s="53">
        <v>9800</v>
      </c>
      <c r="C114" s="87" t="s">
        <v>76</v>
      </c>
      <c r="D114" s="88">
        <v>50000</v>
      </c>
      <c r="F114" s="37"/>
    </row>
    <row r="115" spans="1:6" ht="29.45" hidden="1" customHeight="1">
      <c r="A115" s="29">
        <v>9900000000</v>
      </c>
      <c r="B115" s="29" t="s">
        <v>63</v>
      </c>
      <c r="C115" s="28" t="s">
        <v>16</v>
      </c>
      <c r="D115" s="89">
        <f>D114</f>
        <v>50000</v>
      </c>
      <c r="F115" s="37"/>
    </row>
    <row r="116" spans="1:6" ht="126" customHeight="1">
      <c r="A116" s="53" t="s">
        <v>61</v>
      </c>
      <c r="B116" s="53">
        <v>9800</v>
      </c>
      <c r="C116" s="30" t="s">
        <v>87</v>
      </c>
      <c r="D116" s="31">
        <v>800000</v>
      </c>
      <c r="E116" s="2">
        <v>1</v>
      </c>
      <c r="F116" s="37"/>
    </row>
    <row r="117" spans="1:6" ht="29.45" customHeight="1">
      <c r="A117" s="29">
        <v>9900000000</v>
      </c>
      <c r="B117" s="29" t="s">
        <v>63</v>
      </c>
      <c r="C117" s="28" t="s">
        <v>16</v>
      </c>
      <c r="D117" s="90">
        <f>D116</f>
        <v>800000</v>
      </c>
      <c r="E117" s="2">
        <v>1</v>
      </c>
      <c r="F117" s="37"/>
    </row>
    <row r="118" spans="1:6" ht="91.9" hidden="1" customHeight="1">
      <c r="A118" s="53" t="s">
        <v>61</v>
      </c>
      <c r="B118" s="53">
        <v>9800</v>
      </c>
      <c r="C118" s="30" t="s">
        <v>88</v>
      </c>
      <c r="D118" s="31">
        <v>900000</v>
      </c>
      <c r="E118" s="2">
        <v>1</v>
      </c>
      <c r="F118" s="37"/>
    </row>
    <row r="119" spans="1:6" ht="29.45" hidden="1" customHeight="1">
      <c r="A119" s="29">
        <v>9900000000</v>
      </c>
      <c r="B119" s="29" t="s">
        <v>63</v>
      </c>
      <c r="C119" s="28" t="s">
        <v>16</v>
      </c>
      <c r="D119" s="26">
        <f>D118</f>
        <v>900000</v>
      </c>
      <c r="E119" s="2">
        <v>1</v>
      </c>
      <c r="F119" s="37"/>
    </row>
    <row r="120" spans="1:6" ht="106.5" customHeight="1">
      <c r="A120" s="53" t="s">
        <v>61</v>
      </c>
      <c r="B120" s="53">
        <v>9800</v>
      </c>
      <c r="C120" s="30" t="s">
        <v>89</v>
      </c>
      <c r="D120" s="31">
        <v>100000</v>
      </c>
      <c r="E120" s="2">
        <v>1</v>
      </c>
      <c r="F120" s="37"/>
    </row>
    <row r="121" spans="1:6" ht="37.15" customHeight="1">
      <c r="A121" s="29">
        <v>9900000000</v>
      </c>
      <c r="B121" s="29" t="s">
        <v>63</v>
      </c>
      <c r="C121" s="28" t="s">
        <v>16</v>
      </c>
      <c r="D121" s="31">
        <f>D120</f>
        <v>100000</v>
      </c>
      <c r="E121" s="2">
        <v>1</v>
      </c>
      <c r="F121" s="37"/>
    </row>
    <row r="122" spans="1:6" ht="81" customHeight="1">
      <c r="A122" s="53" t="s">
        <v>61</v>
      </c>
      <c r="B122" s="53">
        <v>9800</v>
      </c>
      <c r="C122" s="30" t="s">
        <v>90</v>
      </c>
      <c r="D122" s="31">
        <v>952000</v>
      </c>
      <c r="E122" s="2">
        <v>1</v>
      </c>
      <c r="F122" s="37"/>
    </row>
    <row r="123" spans="1:6" ht="29.45" customHeight="1">
      <c r="A123" s="29">
        <v>9900000000</v>
      </c>
      <c r="B123" s="29" t="s">
        <v>63</v>
      </c>
      <c r="C123" s="28" t="s">
        <v>16</v>
      </c>
      <c r="D123" s="26">
        <f>D122</f>
        <v>952000</v>
      </c>
      <c r="E123" s="2">
        <v>1</v>
      </c>
      <c r="F123" s="37"/>
    </row>
    <row r="124" spans="1:6" ht="33.6" customHeight="1">
      <c r="A124" s="91" t="s">
        <v>34</v>
      </c>
      <c r="B124" s="100" t="s">
        <v>35</v>
      </c>
      <c r="C124" s="100"/>
      <c r="D124" s="92">
        <f>D125+D126</f>
        <v>170373100</v>
      </c>
      <c r="E124" s="2">
        <v>1</v>
      </c>
      <c r="F124" s="37"/>
    </row>
    <row r="125" spans="1:6" ht="34.9" customHeight="1">
      <c r="A125" s="17" t="s">
        <v>34</v>
      </c>
      <c r="B125" s="101" t="s">
        <v>36</v>
      </c>
      <c r="C125" s="101"/>
      <c r="D125" s="93">
        <f>D47+D49+D66</f>
        <v>148074100</v>
      </c>
      <c r="E125" s="2">
        <v>1</v>
      </c>
      <c r="F125" s="37"/>
    </row>
    <row r="126" spans="1:6" ht="29.45" customHeight="1">
      <c r="A126" s="94" t="s">
        <v>34</v>
      </c>
      <c r="B126" s="102" t="s">
        <v>37</v>
      </c>
      <c r="C126" s="102"/>
      <c r="D126" s="95">
        <f>D100+D105</f>
        <v>22299000</v>
      </c>
      <c r="E126" s="2">
        <v>1</v>
      </c>
      <c r="F126" s="37"/>
    </row>
    <row r="128" spans="1:6" ht="91.15" customHeight="1">
      <c r="A128" s="97" t="s">
        <v>91</v>
      </c>
      <c r="B128" s="97"/>
      <c r="C128" s="97"/>
      <c r="D128" s="97"/>
    </row>
    <row r="129" spans="1:1" ht="47.25" customHeight="1">
      <c r="A129" s="96" t="s">
        <v>92</v>
      </c>
    </row>
  </sheetData>
  <autoFilter ref="A1"/>
  <mergeCells count="41">
    <mergeCell ref="A4:D4"/>
    <mergeCell ref="A5:D5"/>
    <mergeCell ref="A6:D6"/>
    <mergeCell ref="A7:D7"/>
    <mergeCell ref="A10:D10"/>
    <mergeCell ref="A12:B12"/>
    <mergeCell ref="A13:B13"/>
    <mergeCell ref="A14:D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D33"/>
    <mergeCell ref="A34:B34"/>
    <mergeCell ref="A35:B35"/>
    <mergeCell ref="A36:B36"/>
    <mergeCell ref="A37:B37"/>
    <mergeCell ref="B39:C39"/>
    <mergeCell ref="B40:C40"/>
    <mergeCell ref="B41:C41"/>
    <mergeCell ref="A43:D43"/>
    <mergeCell ref="A128:D128"/>
    <mergeCell ref="A46:D46"/>
    <mergeCell ref="A99:D99"/>
    <mergeCell ref="B124:C124"/>
    <mergeCell ref="B125:C125"/>
    <mergeCell ref="B126:C126"/>
  </mergeCells>
  <pageMargins left="0.94513888888888897" right="0.15763888888888899" top="0.70833333333333304" bottom="1.0236111111111099" header="0.511811023622047" footer="0.27569444444444402"/>
  <pageSetup paperSize="9" fitToHeight="2" orientation="portrait" horizontalDpi="300" verticalDpi="300"/>
  <headerFooter>
    <oddFooter>&amp;C&amp;P</oddFooter>
  </headerFooter>
  <rowBreaks count="1" manualBreakCount="1">
    <brk id="42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Лист2</vt:lpstr>
      <vt:lpstr>Лист2!Excel_BuiltIn__FilterDatabase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revision>16</cp:revision>
  <cp:lastPrinted>2023-05-16T11:24:01Z</cp:lastPrinted>
  <dcterms:created xsi:type="dcterms:W3CDTF">2023-04-24T08:09:55Z</dcterms:created>
  <dcterms:modified xsi:type="dcterms:W3CDTF">2023-06-01T08:25:46Z</dcterms:modified>
  <dc:language>uk-UA</dc:language>
</cp:coreProperties>
</file>