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2" sheetId="1" r:id="rId1"/>
  </sheets>
  <definedNames>
    <definedName name="_xlnm._FilterDatabase" localSheetId="0" hidden="1">Лист2!$A$52:$AMJ$146</definedName>
    <definedName name="Excel_BuiltIn__FilterDatabase" localSheetId="0">Лист2!$A$13:$CH$146</definedName>
    <definedName name="_xlnm.Print_Titles" localSheetId="0">Лист2!$12:$12</definedName>
    <definedName name="_xlnm.Print_Area" localSheetId="0">Лист2!$A$1:$D$149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3" i="1" l="1"/>
  <c r="D143" i="1"/>
  <c r="D141" i="1"/>
  <c r="D139" i="1"/>
  <c r="D137" i="1"/>
  <c r="D135" i="1"/>
  <c r="D133" i="1"/>
  <c r="D131" i="1"/>
  <c r="D129" i="1"/>
  <c r="D127" i="1"/>
  <c r="D125" i="1"/>
  <c r="D122" i="1"/>
  <c r="D120" i="1"/>
  <c r="IV117" i="1"/>
  <c r="D83" i="1"/>
  <c r="D80" i="1" s="1"/>
  <c r="D59" i="1"/>
  <c r="D145" i="1" s="1"/>
  <c r="D57" i="1"/>
  <c r="D46" i="1"/>
  <c r="D44" i="1"/>
  <c r="D41" i="1"/>
  <c r="D39" i="1"/>
  <c r="D37" i="1"/>
  <c r="D35" i="1"/>
  <c r="D29" i="1" s="1"/>
  <c r="D33" i="1"/>
  <c r="D31" i="1"/>
  <c r="D27" i="1"/>
  <c r="D25" i="1"/>
  <c r="D21" i="1"/>
  <c r="D19" i="1"/>
  <c r="D17" i="1"/>
  <c r="D15" i="1"/>
  <c r="D118" i="1" l="1"/>
  <c r="D123" i="1"/>
  <c r="D146" i="1" s="1"/>
  <c r="D50" i="1"/>
  <c r="D51" i="1"/>
  <c r="D144" i="1" l="1"/>
  <c r="D49" i="1"/>
</calcChain>
</file>

<file path=xl/sharedStrings.xml><?xml version="1.0" encoding="utf-8"?>
<sst xmlns="http://schemas.openxmlformats.org/spreadsheetml/2006/main" count="246" uniqueCount="104">
  <si>
    <t>Додаток 4</t>
  </si>
  <si>
    <t>до рішення міської ради</t>
  </si>
  <si>
    <t xml:space="preserve">  №</t>
  </si>
  <si>
    <t>Зміни до додатку 5</t>
  </si>
  <si>
    <t>до рішення міської ради "Про бюджет Луцької міської територіальної громади на 2023 рік"</t>
  </si>
  <si>
    <t xml:space="preserve">        Міжбюджетні трансферти на 2023 рік</t>
  </si>
  <si>
    <t>.0355100000</t>
  </si>
  <si>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</si>
  <si>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</si>
  <si>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</si>
  <si>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 /
Код бюджету</t>
  </si>
  <si>
    <t>Найменування трансферту /
Найменування бюджету – надавача міжбюджетного трансферту</t>
  </si>
  <si>
    <t>Усього</t>
  </si>
  <si>
    <t>І. Трансферти до загального фонду бюджету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</si>
  <si>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3.5"/>
        <rFont val="Times New Roman"/>
        <family val="1"/>
        <charset val="204"/>
      </rPr>
      <t>бюджету на виплату грошової компенсації за належні для отримання жилі приміщення для сімей осіб, визначених пунктами 2–5 частини першої статті 10¹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  <r>
      <rPr>
        <b/>
        <sz val="14"/>
        <color rgb="FF000000"/>
        <rFont val="Times New Roman"/>
        <family val="1"/>
        <charset val="204"/>
      </rPr>
      <t>, за рахунок відповідної субвенції з державного бюджету</t>
    </r>
    <r>
      <rPr>
        <b/>
        <sz val="13.5"/>
        <rFont val="Times New Roman"/>
        <family val="1"/>
        <charset val="204"/>
      </rPr>
      <t xml:space="preserve"> </t>
    </r>
  </si>
  <si>
    <t>9900000000</t>
  </si>
  <si>
    <t>Державний бюджет</t>
  </si>
  <si>
    <t xml:space="preserve"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в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 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</si>
  <si>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4"/>
        <color rgb="FF000000"/>
        <rFont val="Times New Roman"/>
        <family val="1"/>
        <charset val="204"/>
      </rPr>
      <t>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в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в період здійснення зазначених заходів, та визнані особами з інвалідністю внаслідок війни III групи відповідно до пунктів 11–14 частини другої статті 7 або учасниками бойових дій відповідно до пунктів 19–21 частини першої статті 6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  </r>
    <r>
      <rPr>
        <b/>
        <sz val="14"/>
        <rFont val="Times New Roman"/>
        <family val="1"/>
        <charset val="204"/>
      </rPr>
      <t xml:space="preserve"> </t>
    </r>
  </si>
  <si>
    <t>Освітня субвенція з державного бюджету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</si>
  <si>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</si>
  <si>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0310000000</t>
  </si>
  <si>
    <t>Обласний бюджет Волинської області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</si>
  <si>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</si>
  <si>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</si>
  <si>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 УСЬОГО</t>
  </si>
  <si>
    <t>в тому числі</t>
  </si>
  <si>
    <t>Субвенція з обласного бюджету на поховання учасників бойових дій та осіб з інвалідністю внаслідок війни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</si>
  <si>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</si>
  <si>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Субвенція з обласного бюджету на компенсаційні виплати особам з інвалідністю на бензин, ремонт, технічне обслуговування автомобілів і транспортне обслуговування та встановлення телефонів особам з інвалідністю І та ІІ груп</t>
  </si>
  <si>
    <t>Субвенція з обласного бюджету для надання дотації за вирощування молодняка великої рогатої худоби</t>
  </si>
  <si>
    <t xml:space="preserve">Субвенція з обласного бюджету для здешевлення вартості висіяного сертифікованого насіння </t>
  </si>
  <si>
    <t xml:space="preserve">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</si>
  <si>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0354600000</t>
  </si>
  <si>
    <t>Бюджет Підгайцівської сільської територіальної громади</t>
  </si>
  <si>
    <t>ІІ. Трансферти до спеціального фонду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</si>
  <si>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</si>
  <si>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 xml:space="preserve">Субвенція з місцевого бюджету на здійснення природоохоронних заходів </t>
  </si>
  <si>
    <t>X</t>
  </si>
  <si>
    <t xml:space="preserve"> УСЬОГО за розділами І, ІІ, у тому числі:</t>
  </si>
  <si>
    <t>загальний фонд</t>
  </si>
  <si>
    <t>спеціальний фонд</t>
  </si>
  <si>
    <t>грн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</si>
  <si>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</si>
  <si>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</si>
  <si>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</si>
  <si>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</si>
  <si>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І. Трансферти із загального фонду бюджету</t>
  </si>
  <si>
    <t>Реверсна дотація</t>
  </si>
  <si>
    <t>9110</t>
  </si>
  <si>
    <t>3719770</t>
  </si>
  <si>
    <t>9770</t>
  </si>
  <si>
    <t>Проведення поточного ремонту приміщень КЗ "Волинська обласна дитячо-юнацька спортивна школа "Колос"</t>
  </si>
  <si>
    <t>Субвенція обласному бюджету на благоустрій території біля відділу судово-медичної експертизи Волинського обласного бюро судово-медичної експертизи на вул. Стефаника, зокрема на погашення кредиторської заборгованості</t>
  </si>
  <si>
    <t xml:space="preserve">Субвенція обласному бюджету на забезпечення паливно-мастильними матеріалами спеціалізованих автомобілів для Волинського обласного бюро судово-медичної експертизи </t>
  </si>
  <si>
    <t>Субвенція обласному бюджету Волинської області на співфінансування для завершення будівництва амбулаторії в с.Жидичин</t>
  </si>
  <si>
    <t>Субвенція обласному бюджету Волинської області на закупівлю медичного інструменту для КП “Волинський обласний госпіталь ветеранів війни”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</si>
  <si>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с.Білосток</t>
  </si>
  <si>
    <t>0354100000</t>
  </si>
  <si>
    <t>Бюджет Торчинської селищної територіальної громади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</si>
  <si>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(надання соціальних послуг) Ківерцівського району в с.Тростянець</t>
  </si>
  <si>
    <t>0354500000</t>
  </si>
  <si>
    <t>Бюджет Ківерцівської міської територіальної громади</t>
  </si>
  <si>
    <t>Субвенція бюджету Ківерцівської міської територіальної громади на утримання комунальної установи “Об’єднаний трудовий архів”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</si>
  <si>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оплату праці)</t>
  </si>
  <si>
    <t xml:space="preserve">Субвенція обласному бюджету Волинської області на поточний ремонт споруд Кафедрального собору — пам’ятки національного значення 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</si>
  <si>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</si>
  <si>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3719800</t>
  </si>
  <si>
    <t>Програма забезпечення особистої безпеки громадян та протидії злочинності на 2021-2023 роки на проведення поточного та капітального ремонту службових приміщень для Луцького РУП ГУНП у Волинській області</t>
  </si>
  <si>
    <t>9800</t>
  </si>
  <si>
    <t>Програма забезпечення особистої безпеки громадян та протидії злочинності на 2021-2023 роки на проведення поточного ремонту  приміщень управління патрульної поліції у Волинській області</t>
  </si>
  <si>
    <t>Програма забезпечення особистої безпеки громадян та протидії злочинності на 2021-2023 роки на придбання товарів, матеріальних цінностей та надання послуг для державної установи “Луцький слідчий ізолятор”</t>
  </si>
  <si>
    <r>
      <rPr>
        <i/>
        <sz val="14"/>
        <rFont val="Times New Roman"/>
        <family val="1"/>
        <charset val="204"/>
      </rPr>
      <t xml:space="preserve">Програма забезпечення особистої безпеки громадян та протидії злочинності на 2021-2023 роки для  управління патрульної поліції у Волинській області </t>
    </r>
    <r>
      <rPr>
        <i/>
        <sz val="14"/>
        <color rgb="FF000000"/>
        <rFont val="Times New Roman"/>
        <family val="1"/>
        <charset val="204"/>
      </rPr>
      <t>на придбання велосипедів та навісного обладнання до них для велопатрулювання м. Луцька</t>
    </r>
  </si>
  <si>
    <t>Програма забезпечення особистої безпеки громадян та протидії злочинності на 2021-2023 роки на придбання паливно-мастильних матеріалів на реалізацію проєкту “Поліцейський офіцер громади”для Луцького РУП ГУНП у Волинській області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</si>
  <si>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</t>
  </si>
  <si>
    <t>Програма розвитку цивільного захисту Луцької міської територіальної громади на 2021-2025 роки на придбання пожежно-рятувального,  технічного та телекомунікаційного обладнання для 1 Державного пожежно-рятувального загону ГУ ДСНС України у Волинській області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</si>
  <si>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2023-2024 роки на придбання марок, конвертів тощо</t>
  </si>
  <si>
    <t xml:space="preserve">Програма заходів територіальної оборони Луцької міської територіальної громади на 2022-2024 роки на покращення матеріально-технічної бази військової частини А7028 (на потреби в/ч А7062)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</si>
  <si>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будинку висотного спорядження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</si>
  <si>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казарми батальйону охорони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</si>
  <si>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службово-технічної забудови аеродрому Луцьк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</si>
  <si>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А4554 на проведення ремонту лабораторного відділення лікувального корпусу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</si>
  <si>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9971 (6 прикордонний Волинський загін) для закупівлі та встановлення інженерних загороджень на державному кордоні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</si>
  <si>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</si>
  <si>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А4576 (для потреб 41 бригади Збройних Сил України)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</si>
  <si>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для облаштування солдатської їдальні (придбання матеріалів та проведення ремонтно-будівельних робіт)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</si>
  <si>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</t>
  </si>
  <si>
    <t>ІІ. Трансферти із спеціального фонду бюджету</t>
  </si>
  <si>
    <t xml:space="preserve">Інші субвенції з місцевого бюджету </t>
  </si>
  <si>
    <t xml:space="preserve">Субвенція обласному бюджету на придбання спеціалізованого автомобіля рефрижератора для Волинського обласного бюро судово-медичної експертизи 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</si>
  <si>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</si>
  <si>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Програма забезпечення особистої безпеки громадян та протидії злочинності на 2021-2023 роки для Волинського науково-дослідного експертно-криміналістичного центру МВС України на придбання генеретора водню</t>
  </si>
  <si>
    <t xml:space="preserve">Програма забезпечення особистої безпеки громадян та протидії злочинності на 2021-2023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м.Луцьк, вул. Драгоманова, 37 </t>
  </si>
  <si>
    <t xml:space="preserve">Програма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</si>
  <si>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Програма забезпечення особистої безпеки громадян та протидії злочинності на 2021-2023 роки для управління Служби безпеки України у Волинській області на придбання тепловізійних прицільних приладів</t>
  </si>
  <si>
    <t>Програма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 на придбання спеціалізованого автотранспорту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</si>
  <si>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 для військової частини 1141 Національної гвардії України на покращення навчально-матеріальної бази і матеріально-технічного забезпечення 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</si>
  <si>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</si>
  <si>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</si>
  <si>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</si>
  <si>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>Єлова 720 614</t>
  </si>
  <si>
    <t>41040400</t>
  </si>
  <si>
    <t>Інші дотації з місцевого бюджету</t>
  </si>
  <si>
    <t>Секретар міської ради                                                                                               Юрій БЕЗПЯТКО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</si>
</sst>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₴_-;\-* #,##0.00\ _₴_-;_-* \-??\ _₴_-;_-@_-"/>
  </numFmts>
  <fonts count="17" x14ac:knownFonts="1">
    <font>
      <sz val="10"/>
      <name val="Arial Cyr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Border="0" applyProtection="0"/>
    <xf numFmtId="0" fontId="1" fillId="0" borderId="0"/>
    <xf numFmtId="0" fontId="16" fillId="0" borderId="0"/>
    <xf numFmtId="0" fontId="16" fillId="0" borderId="0"/>
  </cellStyleXfs>
  <cellXfs count="124">
    <xf numFmtId="0" fontId="0" fillId="0" borderId="0" xfId="0"/>
    <xf numFmtId="0" fontId="8" fillId="0" borderId="2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6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4" fontId="6" fillId="0" borderId="5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2" xfId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64" fontId="11" fillId="0" borderId="2" xfId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4" fontId="11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justify"/>
    </xf>
    <xf numFmtId="0" fontId="14" fillId="0" borderId="2" xfId="0" applyFont="1" applyBorder="1" applyAlignment="1">
      <alignment wrapText="1"/>
    </xf>
    <xf numFmtId="4" fontId="11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11" xfId="1" applyFont="1" applyBorder="1" applyAlignment="1" applyProtection="1">
      <alignment vertical="center" wrapText="1"/>
    </xf>
    <xf numFmtId="164" fontId="8" fillId="0" borderId="2" xfId="1" applyFont="1" applyBorder="1" applyAlignment="1" applyProtection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8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/>
    </xf>
    <xf numFmtId="0" fontId="15" fillId="0" borderId="0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149"/>
  <sheetViews>
    <sheetView tabSelected="1" topLeftCell="A118" zoomScale="66" zoomScaleNormal="66" workbookViewId="0">
      <selection activeCell="G15" sqref="G15"/>
    </sheetView>
  </sheetViews>
  <sheetFormatPr defaultColWidth="9.140625" defaultRowHeight="18.75" x14ac:dyDescent="0.2"/>
  <cols>
    <col min="1" max="1" width="17" style="15" customWidth="1"/>
    <col min="2" max="2" width="14.140625" style="15" customWidth="1"/>
    <col min="3" max="3" width="81.140625" style="16" customWidth="1"/>
    <col min="4" max="4" width="25.7109375" style="16" customWidth="1"/>
    <col min="5" max="9" width="23.7109375" style="16" customWidth="1"/>
    <col min="10" max="10" width="19.7109375" style="16" customWidth="1"/>
    <col min="11" max="11" width="19.140625" style="16" customWidth="1"/>
    <col min="12" max="12" width="29" style="16" customWidth="1"/>
    <col min="13" max="13" width="16.140625" style="16" customWidth="1"/>
    <col min="14" max="14" width="19.140625" style="16" customWidth="1"/>
    <col min="15" max="15" width="16.140625" style="16" customWidth="1"/>
    <col min="16" max="16" width="19.140625" style="16" customWidth="1"/>
    <col min="17" max="17" width="16.140625" style="16" customWidth="1"/>
    <col min="18" max="18" width="27" style="16" customWidth="1"/>
    <col min="19" max="19" width="23.7109375" style="16" customWidth="1"/>
    <col min="20" max="22" width="21.140625" style="16" customWidth="1"/>
    <col min="23" max="23" width="54.140625" style="16" customWidth="1"/>
    <col min="24" max="24" width="40.140625" style="16" customWidth="1"/>
    <col min="25" max="25" width="67.140625" style="16" customWidth="1"/>
    <col min="26" max="26" width="34.140625" style="16" customWidth="1"/>
    <col min="27" max="28" width="22.7109375" style="16" customWidth="1"/>
    <col min="29" max="29" width="20.5703125" style="16" customWidth="1"/>
    <col min="30" max="31" width="16.7109375" style="16" customWidth="1"/>
    <col min="32" max="33" width="22.140625" style="16" customWidth="1"/>
    <col min="34" max="34" width="16.7109375" style="16" customWidth="1"/>
    <col min="35" max="35" width="19.7109375" style="16" customWidth="1"/>
    <col min="36" max="36" width="17.7109375" style="16" customWidth="1"/>
    <col min="37" max="40" width="20.5703125" style="16" customWidth="1"/>
    <col min="41" max="41" width="18" style="16" customWidth="1"/>
    <col min="42" max="42" width="16.7109375" style="16" customWidth="1"/>
    <col min="43" max="43" width="18.7109375" style="16" customWidth="1"/>
    <col min="44" max="48" width="16.7109375" style="16" customWidth="1"/>
    <col min="49" max="49" width="18.7109375" style="16" customWidth="1"/>
    <col min="50" max="52" width="16.7109375" style="16" customWidth="1"/>
    <col min="53" max="53" width="18" style="16" customWidth="1"/>
    <col min="54" max="54" width="18.7109375" style="16" customWidth="1"/>
    <col min="55" max="56" width="22" style="16" customWidth="1"/>
    <col min="57" max="57" width="21.7109375" style="16" customWidth="1"/>
    <col min="58" max="58" width="29.7109375" style="16" customWidth="1"/>
    <col min="59" max="59" width="20.5703125" style="16" customWidth="1"/>
    <col min="60" max="60" width="1.140625" style="16" customWidth="1"/>
    <col min="61" max="61" width="22.7109375" style="16" customWidth="1"/>
    <col min="62" max="62" width="17.7109375" style="16" customWidth="1"/>
    <col min="63" max="67" width="19" style="16" customWidth="1"/>
    <col min="68" max="68" width="22.140625" style="16" customWidth="1"/>
    <col min="69" max="70" width="19" style="16" customWidth="1"/>
    <col min="71" max="85" width="26.140625" style="16" customWidth="1"/>
    <col min="86" max="86" width="19.140625" style="16" customWidth="1"/>
    <col min="87" max="1024" width="9.140625" style="16"/>
  </cols>
  <sheetData>
    <row r="1" spans="1:5" ht="18.75" customHeight="1" x14ac:dyDescent="0.3">
      <c r="A1" s="17"/>
      <c r="B1" s="17"/>
      <c r="C1" s="18"/>
      <c r="D1" s="18" t="s">
        <v>0</v>
      </c>
    </row>
    <row r="2" spans="1:5" x14ac:dyDescent="0.3">
      <c r="A2" s="17"/>
      <c r="B2" s="17"/>
      <c r="C2" s="19"/>
      <c r="D2" s="19" t="s">
        <v>1</v>
      </c>
    </row>
    <row r="3" spans="1:5" x14ac:dyDescent="0.3">
      <c r="A3" s="17"/>
      <c r="B3" s="17"/>
      <c r="C3" s="20"/>
      <c r="D3" s="21" t="s">
        <v>2</v>
      </c>
    </row>
    <row r="4" spans="1:5" ht="22.7" customHeight="1" x14ac:dyDescent="0.2">
      <c r="A4" s="14" t="s">
        <v>3</v>
      </c>
      <c r="B4" s="14"/>
      <c r="C4" s="14"/>
      <c r="D4" s="14"/>
    </row>
    <row r="5" spans="1:5" ht="25.5" customHeight="1" x14ac:dyDescent="0.2">
      <c r="A5" s="14" t="s">
        <v>4</v>
      </c>
      <c r="B5" s="14"/>
      <c r="C5" s="14"/>
      <c r="D5" s="14"/>
    </row>
    <row r="6" spans="1:5" ht="25.5" customHeight="1" x14ac:dyDescent="0.3">
      <c r="A6" s="13" t="s">
        <v>5</v>
      </c>
      <c r="B6" s="13"/>
      <c r="C6" s="13"/>
      <c r="D6" s="13"/>
      <c r="E6" s="22"/>
    </row>
    <row r="7" spans="1:5" x14ac:dyDescent="0.3">
      <c r="A7" s="12" t="s">
        <v>6</v>
      </c>
      <c r="B7" s="12"/>
      <c r="C7" s="12"/>
      <c r="D7" s="12"/>
    </row>
    <row r="8" spans="1:5" ht="21" customHeight="1" x14ac:dyDescent="0.3">
      <c r="A8" s="23"/>
      <c r="B8" s="23"/>
      <c r="C8" s="24" t="s">
        <v>7</v>
      </c>
      <c r="D8" s="23"/>
    </row>
    <row r="9" spans="1:5" ht="30" customHeight="1" x14ac:dyDescent="0.3">
      <c r="A9" s="23"/>
      <c r="B9" s="23"/>
      <c r="C9" s="24"/>
      <c r="D9" s="23"/>
    </row>
    <row r="10" spans="1:5" ht="18" customHeight="1" x14ac:dyDescent="0.3">
      <c r="A10" s="11" t="s">
        <v>8</v>
      </c>
      <c r="B10" s="11"/>
      <c r="C10" s="11"/>
      <c r="D10" s="11"/>
      <c r="E10" s="16">
        <v>1</v>
      </c>
    </row>
    <row r="11" spans="1:5" ht="18" customHeight="1" x14ac:dyDescent="0.3">
      <c r="A11" s="24"/>
      <c r="B11" s="24"/>
      <c r="C11" s="25"/>
      <c r="D11" s="26" t="s">
        <v>9</v>
      </c>
      <c r="E11" s="16">
        <v>1</v>
      </c>
    </row>
    <row r="12" spans="1:5" ht="58.7" customHeight="1" x14ac:dyDescent="0.2">
      <c r="A12" s="10" t="s">
        <v>10</v>
      </c>
      <c r="B12" s="10"/>
      <c r="C12" s="28" t="s">
        <v>11</v>
      </c>
      <c r="D12" s="28" t="s">
        <v>12</v>
      </c>
      <c r="E12" s="16">
        <v>1</v>
      </c>
    </row>
    <row r="13" spans="1:5" s="30" customFormat="1" ht="12.75" customHeight="1" x14ac:dyDescent="0.2">
      <c r="A13" s="9">
        <v>1</v>
      </c>
      <c r="B13" s="9"/>
      <c r="C13" s="29">
        <v>2</v>
      </c>
      <c r="D13" s="29">
        <v>3</v>
      </c>
      <c r="E13" s="30">
        <v>1</v>
      </c>
    </row>
    <row r="14" spans="1:5" ht="29.45" customHeight="1" x14ac:dyDescent="0.2">
      <c r="A14" s="8" t="s">
        <v>13</v>
      </c>
      <c r="B14" s="8"/>
      <c r="C14" s="8"/>
      <c r="D14" s="8"/>
      <c r="E14" s="16">
        <v>1</v>
      </c>
    </row>
    <row r="15" spans="1:5" ht="312" customHeight="1" x14ac:dyDescent="0.3">
      <c r="A15" s="3">
        <v>41050400</v>
      </c>
      <c r="B15" s="3"/>
      <c r="C15" s="32" t="s">
        <v>14</v>
      </c>
      <c r="D15" s="33">
        <f>D16</f>
        <v>12700137</v>
      </c>
      <c r="E15" s="16">
        <v>1</v>
      </c>
    </row>
    <row r="16" spans="1:5" ht="29.45" customHeight="1" x14ac:dyDescent="0.2">
      <c r="A16" s="7" t="s">
        <v>15</v>
      </c>
      <c r="B16" s="7"/>
      <c r="C16" s="35" t="s">
        <v>16</v>
      </c>
      <c r="D16" s="36">
        <v>12700137</v>
      </c>
      <c r="E16" s="16">
        <v>1</v>
      </c>
    </row>
    <row r="17" spans="1:5" ht="213" customHeight="1" x14ac:dyDescent="0.3">
      <c r="A17" s="8">
        <v>41050500</v>
      </c>
      <c r="B17" s="8"/>
      <c r="C17" s="37" t="s">
        <v>17</v>
      </c>
      <c r="D17" s="38">
        <f>D18</f>
        <v>6584158</v>
      </c>
      <c r="E17" s="16">
        <v>1</v>
      </c>
    </row>
    <row r="18" spans="1:5" ht="29.45" customHeight="1" x14ac:dyDescent="0.2">
      <c r="A18" s="7" t="s">
        <v>15</v>
      </c>
      <c r="B18" s="7"/>
      <c r="C18" s="35" t="s">
        <v>16</v>
      </c>
      <c r="D18" s="39">
        <v>6584158</v>
      </c>
      <c r="E18" s="16">
        <v>1</v>
      </c>
    </row>
    <row r="19" spans="1:5" ht="327.75" customHeight="1" x14ac:dyDescent="0.3">
      <c r="A19" s="3">
        <v>41050600</v>
      </c>
      <c r="B19" s="3"/>
      <c r="C19" s="32" t="s">
        <v>18</v>
      </c>
      <c r="D19" s="38">
        <f>D20</f>
        <v>3022618</v>
      </c>
      <c r="E19" s="16">
        <v>1</v>
      </c>
    </row>
    <row r="20" spans="1:5" ht="29.45" customHeight="1" x14ac:dyDescent="0.2">
      <c r="A20" s="7" t="s">
        <v>15</v>
      </c>
      <c r="B20" s="7"/>
      <c r="C20" s="35" t="s">
        <v>16</v>
      </c>
      <c r="D20" s="39">
        <v>3022618</v>
      </c>
      <c r="E20" s="16">
        <v>1</v>
      </c>
    </row>
    <row r="21" spans="1:5" ht="30.75" hidden="1" customHeight="1" x14ac:dyDescent="0.2">
      <c r="A21" s="6">
        <v>41033900</v>
      </c>
      <c r="B21" s="6"/>
      <c r="C21" s="41" t="s">
        <v>19</v>
      </c>
      <c r="D21" s="42">
        <f>D22</f>
        <v>527982400</v>
      </c>
    </row>
    <row r="22" spans="1:5" ht="18.75" hidden="1" customHeight="1" x14ac:dyDescent="0.3">
      <c r="A22" s="7" t="s">
        <v>15</v>
      </c>
      <c r="B22" s="7"/>
      <c r="C22" s="123" t="s">
        <v>16</v>
      </c>
      <c r="D22" s="43">
        <v>527982400</v>
      </c>
    </row>
    <row r="23" spans="1:5" ht="27" customHeight="1" x14ac:dyDescent="0.2">
      <c r="A23" s="121" t="s">
        <v>101</v>
      </c>
      <c r="B23" s="122"/>
      <c r="C23" s="41" t="s">
        <v>102</v>
      </c>
      <c r="D23" s="42">
        <f>D24</f>
        <v>213159.86</v>
      </c>
      <c r="E23" s="16">
        <v>1</v>
      </c>
    </row>
    <row r="24" spans="1:5" ht="27.75" customHeight="1" x14ac:dyDescent="0.2">
      <c r="A24" s="7" t="s">
        <v>21</v>
      </c>
      <c r="B24" s="7"/>
      <c r="C24" s="45" t="s">
        <v>22</v>
      </c>
      <c r="D24" s="43">
        <v>213159.86</v>
      </c>
      <c r="E24" s="16">
        <v>1</v>
      </c>
    </row>
    <row r="25" spans="1:5" ht="42" hidden="1" customHeight="1" x14ac:dyDescent="0.2">
      <c r="A25" s="6">
        <v>41051000</v>
      </c>
      <c r="B25" s="6"/>
      <c r="C25" s="44" t="s">
        <v>20</v>
      </c>
      <c r="D25" s="42">
        <f>D26</f>
        <v>5932400</v>
      </c>
    </row>
    <row r="26" spans="1:5" ht="24" hidden="1" customHeight="1" x14ac:dyDescent="0.2">
      <c r="A26" s="7" t="s">
        <v>21</v>
      </c>
      <c r="B26" s="7"/>
      <c r="C26" s="45" t="s">
        <v>22</v>
      </c>
      <c r="D26" s="43">
        <v>5932400</v>
      </c>
    </row>
    <row r="27" spans="1:5" ht="56.25" hidden="1" customHeight="1" x14ac:dyDescent="0.2">
      <c r="A27" s="6">
        <v>41051200</v>
      </c>
      <c r="B27" s="6"/>
      <c r="C27" s="44" t="s">
        <v>23</v>
      </c>
      <c r="D27" s="42">
        <f>D28</f>
        <v>1461133</v>
      </c>
    </row>
    <row r="28" spans="1:5" ht="20.25" hidden="1" customHeight="1" x14ac:dyDescent="0.2">
      <c r="A28" s="7" t="s">
        <v>21</v>
      </c>
      <c r="B28" s="7"/>
      <c r="C28" s="45" t="s">
        <v>22</v>
      </c>
      <c r="D28" s="43">
        <v>1461133</v>
      </c>
    </row>
    <row r="29" spans="1:5" ht="29.25" customHeight="1" x14ac:dyDescent="0.2">
      <c r="A29" s="6" t="s">
        <v>24</v>
      </c>
      <c r="B29" s="6"/>
      <c r="C29" s="44" t="s">
        <v>25</v>
      </c>
      <c r="D29" s="42">
        <f>D31+D33+D35+D41+D37+D39</f>
        <v>3082884</v>
      </c>
      <c r="E29" s="16">
        <v>1</v>
      </c>
    </row>
    <row r="30" spans="1:5" ht="25.15" customHeight="1" x14ac:dyDescent="0.2">
      <c r="A30" s="6"/>
      <c r="B30" s="6"/>
      <c r="C30" s="46" t="s">
        <v>26</v>
      </c>
      <c r="D30" s="42"/>
      <c r="E30" s="16">
        <v>1</v>
      </c>
    </row>
    <row r="31" spans="1:5" ht="37.5" hidden="1" customHeight="1" x14ac:dyDescent="0.2">
      <c r="A31" s="5">
        <v>41053900</v>
      </c>
      <c r="B31" s="5"/>
      <c r="C31" s="47" t="s">
        <v>27</v>
      </c>
      <c r="D31" s="48">
        <f>D32</f>
        <v>147600</v>
      </c>
    </row>
    <row r="32" spans="1:5" ht="18.75" hidden="1" customHeight="1" x14ac:dyDescent="0.2">
      <c r="A32" s="7" t="s">
        <v>21</v>
      </c>
      <c r="B32" s="7"/>
      <c r="C32" s="45" t="s">
        <v>22</v>
      </c>
      <c r="D32" s="43">
        <v>147600</v>
      </c>
    </row>
    <row r="33" spans="1:6" ht="52.5" hidden="1" customHeight="1" x14ac:dyDescent="0.2">
      <c r="A33" s="4">
        <v>41053900</v>
      </c>
      <c r="B33" s="4"/>
      <c r="C33" s="47" t="s">
        <v>28</v>
      </c>
      <c r="D33" s="48">
        <f>D34</f>
        <v>1085200</v>
      </c>
    </row>
    <row r="34" spans="1:6" ht="18.95" hidden="1" customHeight="1" x14ac:dyDescent="0.2">
      <c r="A34" s="7" t="s">
        <v>21</v>
      </c>
      <c r="B34" s="7"/>
      <c r="C34" s="45" t="s">
        <v>22</v>
      </c>
      <c r="D34" s="43">
        <v>1085200</v>
      </c>
    </row>
    <row r="35" spans="1:6" ht="75" hidden="1" customHeight="1" x14ac:dyDescent="0.2">
      <c r="A35" s="4">
        <v>41053900</v>
      </c>
      <c r="B35" s="4"/>
      <c r="C35" s="47" t="s">
        <v>29</v>
      </c>
      <c r="D35" s="48">
        <f>D36</f>
        <v>290600</v>
      </c>
    </row>
    <row r="36" spans="1:6" ht="18.75" hidden="1" customHeight="1" x14ac:dyDescent="0.2">
      <c r="A36" s="7" t="s">
        <v>21</v>
      </c>
      <c r="B36" s="7"/>
      <c r="C36" s="45" t="s">
        <v>22</v>
      </c>
      <c r="D36" s="43">
        <v>290600</v>
      </c>
    </row>
    <row r="37" spans="1:6" ht="42" customHeight="1" x14ac:dyDescent="0.3">
      <c r="A37" s="4">
        <v>41053900</v>
      </c>
      <c r="B37" s="4"/>
      <c r="C37" s="50" t="s">
        <v>30</v>
      </c>
      <c r="D37" s="48">
        <f>D38</f>
        <v>30500</v>
      </c>
      <c r="E37" s="16">
        <v>1</v>
      </c>
    </row>
    <row r="38" spans="1:6" ht="18.75" customHeight="1" x14ac:dyDescent="0.2">
      <c r="A38" s="7" t="s">
        <v>21</v>
      </c>
      <c r="B38" s="7"/>
      <c r="C38" s="45" t="s">
        <v>22</v>
      </c>
      <c r="D38" s="43">
        <v>30500</v>
      </c>
      <c r="E38" s="16">
        <v>1</v>
      </c>
    </row>
    <row r="39" spans="1:6" ht="39.6" customHeight="1" x14ac:dyDescent="0.3">
      <c r="A39" s="4">
        <v>41053900</v>
      </c>
      <c r="B39" s="4"/>
      <c r="C39" s="51" t="s">
        <v>31</v>
      </c>
      <c r="D39" s="48">
        <f>D40</f>
        <v>28984</v>
      </c>
      <c r="E39" s="16">
        <v>1</v>
      </c>
    </row>
    <row r="40" spans="1:6" ht="18.75" customHeight="1" x14ac:dyDescent="0.2">
      <c r="A40" s="7" t="s">
        <v>21</v>
      </c>
      <c r="B40" s="7"/>
      <c r="C40" s="45" t="s">
        <v>22</v>
      </c>
      <c r="D40" s="43">
        <v>28984</v>
      </c>
      <c r="E40" s="16">
        <v>1</v>
      </c>
    </row>
    <row r="41" spans="1:6" ht="60" customHeight="1" x14ac:dyDescent="0.2">
      <c r="A41" s="4" t="s">
        <v>24</v>
      </c>
      <c r="B41" s="4"/>
      <c r="C41" s="47" t="s">
        <v>32</v>
      </c>
      <c r="D41" s="43">
        <f>D42</f>
        <v>1500000</v>
      </c>
      <c r="E41" s="16">
        <v>1</v>
      </c>
    </row>
    <row r="42" spans="1:6" ht="32.450000000000003" customHeight="1" x14ac:dyDescent="0.2">
      <c r="A42" s="7" t="s">
        <v>33</v>
      </c>
      <c r="B42" s="7"/>
      <c r="C42" s="45" t="s">
        <v>34</v>
      </c>
      <c r="D42" s="43">
        <v>1500000</v>
      </c>
      <c r="E42" s="16">
        <v>1</v>
      </c>
    </row>
    <row r="43" spans="1:6" ht="38.25" hidden="1" customHeight="1" x14ac:dyDescent="0.2">
      <c r="A43" s="8" t="s">
        <v>35</v>
      </c>
      <c r="B43" s="8"/>
      <c r="C43" s="8"/>
      <c r="D43" s="8"/>
    </row>
    <row r="44" spans="1:6" ht="93" hidden="1" customHeight="1" x14ac:dyDescent="0.3">
      <c r="A44" s="3">
        <v>41052600</v>
      </c>
      <c r="B44" s="3"/>
      <c r="C44" s="53" t="s">
        <v>36</v>
      </c>
      <c r="D44" s="38">
        <f>D45</f>
        <v>10000000</v>
      </c>
    </row>
    <row r="45" spans="1:6" ht="38.25" hidden="1" customHeight="1" x14ac:dyDescent="0.2">
      <c r="A45" s="7" t="s">
        <v>15</v>
      </c>
      <c r="B45" s="7"/>
      <c r="C45" s="35" t="s">
        <v>16</v>
      </c>
      <c r="D45" s="39">
        <v>10000000</v>
      </c>
    </row>
    <row r="46" spans="1:6" ht="38.25" hidden="1" customHeight="1" x14ac:dyDescent="0.3">
      <c r="A46" s="2">
        <v>41053600</v>
      </c>
      <c r="B46" s="2"/>
      <c r="C46" s="54" t="s">
        <v>37</v>
      </c>
      <c r="D46" s="55">
        <f>D47</f>
        <v>365000</v>
      </c>
      <c r="F46" s="56"/>
    </row>
    <row r="47" spans="1:6" ht="38.25" hidden="1" customHeight="1" x14ac:dyDescent="0.2">
      <c r="A47" s="7" t="s">
        <v>21</v>
      </c>
      <c r="B47" s="7"/>
      <c r="C47" s="57" t="s">
        <v>22</v>
      </c>
      <c r="D47" s="58">
        <v>365000</v>
      </c>
      <c r="F47" s="56"/>
    </row>
    <row r="48" spans="1:6" ht="10.5" customHeight="1" x14ac:dyDescent="0.2">
      <c r="A48" s="46"/>
      <c r="B48" s="46"/>
      <c r="C48" s="45"/>
      <c r="D48" s="43"/>
      <c r="F48" s="56"/>
    </row>
    <row r="49" spans="1:6" s="62" customFormat="1" ht="27" customHeight="1" x14ac:dyDescent="0.2">
      <c r="A49" s="59" t="s">
        <v>38</v>
      </c>
      <c r="B49" s="1" t="s">
        <v>39</v>
      </c>
      <c r="C49" s="1"/>
      <c r="D49" s="60">
        <f>D50+D51</f>
        <v>571343889.86000001</v>
      </c>
      <c r="E49" s="16">
        <v>1</v>
      </c>
      <c r="F49" s="61"/>
    </row>
    <row r="50" spans="1:6" s="62" customFormat="1" ht="24.6" customHeight="1" x14ac:dyDescent="0.2">
      <c r="A50" s="59" t="s">
        <v>38</v>
      </c>
      <c r="B50" s="116" t="s">
        <v>40</v>
      </c>
      <c r="C50" s="116"/>
      <c r="D50" s="60">
        <f>D21+D25+D27+D29+D17+D15+D19+D23</f>
        <v>560978889.86000001</v>
      </c>
      <c r="E50" s="16">
        <v>1</v>
      </c>
      <c r="F50" s="61"/>
    </row>
    <row r="51" spans="1:6" s="62" customFormat="1" ht="19.5" x14ac:dyDescent="0.35">
      <c r="A51" s="59" t="s">
        <v>38</v>
      </c>
      <c r="B51" s="117" t="s">
        <v>41</v>
      </c>
      <c r="C51" s="117"/>
      <c r="D51" s="60">
        <f>D44+D46</f>
        <v>10365000</v>
      </c>
      <c r="E51" s="16"/>
      <c r="F51" s="61"/>
    </row>
    <row r="52" spans="1:6" s="62" customFormat="1" ht="19.5" x14ac:dyDescent="0.35">
      <c r="A52" s="63"/>
      <c r="B52" s="64"/>
      <c r="C52" s="64"/>
      <c r="D52" s="65" t="s">
        <v>42</v>
      </c>
      <c r="E52" s="16"/>
      <c r="F52" s="61"/>
    </row>
    <row r="53" spans="1:6" x14ac:dyDescent="0.3">
      <c r="A53" s="11" t="s">
        <v>43</v>
      </c>
      <c r="B53" s="11"/>
      <c r="C53" s="11"/>
      <c r="D53" s="11"/>
      <c r="E53" s="16">
        <v>1</v>
      </c>
      <c r="F53" s="56"/>
    </row>
    <row r="54" spans="1:6" ht="128.44999999999999" customHeight="1" x14ac:dyDescent="0.2">
      <c r="A54" s="27" t="s">
        <v>44</v>
      </c>
      <c r="B54" s="66" t="s">
        <v>45</v>
      </c>
      <c r="C54" s="28" t="s">
        <v>46</v>
      </c>
      <c r="D54" s="28" t="s">
        <v>12</v>
      </c>
      <c r="E54" s="16">
        <v>1</v>
      </c>
      <c r="F54" s="56"/>
    </row>
    <row r="55" spans="1:6" x14ac:dyDescent="0.2">
      <c r="A55" s="29">
        <v>1</v>
      </c>
      <c r="B55" s="29"/>
      <c r="C55" s="29">
        <v>2</v>
      </c>
      <c r="D55" s="29">
        <v>3</v>
      </c>
      <c r="E55" s="16">
        <v>1</v>
      </c>
      <c r="F55" s="56"/>
    </row>
    <row r="56" spans="1:6" ht="34.9" customHeight="1" x14ac:dyDescent="0.2">
      <c r="A56" s="8" t="s">
        <v>47</v>
      </c>
      <c r="B56" s="8"/>
      <c r="C56" s="8"/>
      <c r="D56" s="8"/>
      <c r="E56" s="16">
        <v>1</v>
      </c>
      <c r="F56" s="56"/>
    </row>
    <row r="57" spans="1:6" ht="21.6" hidden="1" customHeight="1" x14ac:dyDescent="0.2">
      <c r="A57" s="52">
        <v>3719110</v>
      </c>
      <c r="B57" s="52">
        <v>9110</v>
      </c>
      <c r="C57" s="67" t="s">
        <v>48</v>
      </c>
      <c r="D57" s="68">
        <f>D58</f>
        <v>133591600</v>
      </c>
      <c r="F57" s="56"/>
    </row>
    <row r="58" spans="1:6" ht="23.45" hidden="1" customHeight="1" x14ac:dyDescent="0.2">
      <c r="A58" s="34" t="s">
        <v>15</v>
      </c>
      <c r="B58" s="34" t="s">
        <v>49</v>
      </c>
      <c r="C58" s="69" t="s">
        <v>16</v>
      </c>
      <c r="D58" s="70">
        <v>133591600</v>
      </c>
      <c r="F58" s="56"/>
    </row>
    <row r="59" spans="1:6" ht="26.45" customHeight="1" x14ac:dyDescent="0.2">
      <c r="A59" s="40" t="s">
        <v>50</v>
      </c>
      <c r="B59" s="40" t="s">
        <v>51</v>
      </c>
      <c r="C59" s="67" t="s">
        <v>25</v>
      </c>
      <c r="D59" s="71">
        <f>D60+D70+D72+D74+D62+D66+D68+D76+D78+D64</f>
        <v>3425200</v>
      </c>
      <c r="E59" s="16">
        <v>1</v>
      </c>
      <c r="F59" s="56"/>
    </row>
    <row r="60" spans="1:6" ht="42.75" hidden="1" customHeight="1" x14ac:dyDescent="0.2">
      <c r="A60" s="72">
        <v>3719770</v>
      </c>
      <c r="B60" s="72">
        <v>9770</v>
      </c>
      <c r="C60" s="73" t="s">
        <v>52</v>
      </c>
      <c r="D60" s="74">
        <v>1100000</v>
      </c>
      <c r="F60" s="56"/>
    </row>
    <row r="61" spans="1:6" ht="19.5" hidden="1" customHeight="1" x14ac:dyDescent="0.2">
      <c r="A61" s="75" t="s">
        <v>21</v>
      </c>
      <c r="B61" s="46">
        <v>9770</v>
      </c>
      <c r="C61" s="45" t="s">
        <v>22</v>
      </c>
      <c r="D61" s="70">
        <v>1100000</v>
      </c>
      <c r="F61" s="56"/>
    </row>
    <row r="62" spans="1:6" ht="78" hidden="1" customHeight="1" x14ac:dyDescent="0.2">
      <c r="A62" s="72">
        <v>3719770</v>
      </c>
      <c r="B62" s="72">
        <v>9770</v>
      </c>
      <c r="C62" s="76" t="s">
        <v>53</v>
      </c>
      <c r="D62" s="74">
        <v>200000</v>
      </c>
      <c r="F62" s="56"/>
    </row>
    <row r="63" spans="1:6" ht="34.9" hidden="1" customHeight="1" x14ac:dyDescent="0.2">
      <c r="A63" s="75" t="s">
        <v>21</v>
      </c>
      <c r="B63" s="46">
        <v>9770</v>
      </c>
      <c r="C63" s="45" t="s">
        <v>22</v>
      </c>
      <c r="D63" s="70">
        <v>200000</v>
      </c>
      <c r="F63" s="56"/>
    </row>
    <row r="64" spans="1:6" ht="64.5" customHeight="1" x14ac:dyDescent="0.2">
      <c r="A64" s="72">
        <v>3719770</v>
      </c>
      <c r="B64" s="72">
        <v>9770</v>
      </c>
      <c r="C64" s="76" t="s">
        <v>54</v>
      </c>
      <c r="D64" s="70">
        <v>200000</v>
      </c>
      <c r="E64" s="16">
        <v>1</v>
      </c>
      <c r="F64" s="56"/>
    </row>
    <row r="65" spans="1:6" ht="34.9" customHeight="1" x14ac:dyDescent="0.2">
      <c r="A65" s="75" t="s">
        <v>21</v>
      </c>
      <c r="B65" s="46">
        <v>9770</v>
      </c>
      <c r="C65" s="45" t="s">
        <v>22</v>
      </c>
      <c r="D65" s="70">
        <v>200000</v>
      </c>
      <c r="E65" s="16">
        <v>1</v>
      </c>
      <c r="F65" s="56"/>
    </row>
    <row r="66" spans="1:6" ht="70.7" hidden="1" customHeight="1" x14ac:dyDescent="0.2">
      <c r="A66" s="72">
        <v>3719770</v>
      </c>
      <c r="B66" s="72">
        <v>9770</v>
      </c>
      <c r="C66" s="47" t="s">
        <v>55</v>
      </c>
      <c r="D66" s="74">
        <v>300000</v>
      </c>
      <c r="F66" s="56"/>
    </row>
    <row r="67" spans="1:6" ht="34.9" hidden="1" customHeight="1" x14ac:dyDescent="0.2">
      <c r="A67" s="75" t="s">
        <v>21</v>
      </c>
      <c r="B67" s="46">
        <v>9770</v>
      </c>
      <c r="C67" s="45" t="s">
        <v>22</v>
      </c>
      <c r="D67" s="70">
        <v>300000</v>
      </c>
      <c r="F67" s="56"/>
    </row>
    <row r="68" spans="1:6" ht="55.7" hidden="1" customHeight="1" x14ac:dyDescent="0.2">
      <c r="A68" s="72">
        <v>3719770</v>
      </c>
      <c r="B68" s="72">
        <v>9770</v>
      </c>
      <c r="C68" s="47" t="s">
        <v>56</v>
      </c>
      <c r="D68" s="74">
        <v>52000</v>
      </c>
      <c r="F68" s="56"/>
    </row>
    <row r="69" spans="1:6" ht="34.9" hidden="1" customHeight="1" x14ac:dyDescent="0.2">
      <c r="A69" s="75" t="s">
        <v>21</v>
      </c>
      <c r="B69" s="46">
        <v>9770</v>
      </c>
      <c r="C69" s="45" t="s">
        <v>22</v>
      </c>
      <c r="D69" s="70">
        <v>52000</v>
      </c>
      <c r="F69" s="56"/>
    </row>
    <row r="70" spans="1:6" ht="89.65" hidden="1" customHeight="1" x14ac:dyDescent="0.2">
      <c r="A70" s="49">
        <v>3719770</v>
      </c>
      <c r="B70" s="72">
        <v>9770</v>
      </c>
      <c r="C70" s="73" t="s">
        <v>57</v>
      </c>
      <c r="D70" s="74">
        <v>186800</v>
      </c>
      <c r="F70" s="56"/>
    </row>
    <row r="71" spans="1:6" ht="27.95" hidden="1" customHeight="1" x14ac:dyDescent="0.2">
      <c r="A71" s="34" t="s">
        <v>58</v>
      </c>
      <c r="B71" s="34" t="s">
        <v>51</v>
      </c>
      <c r="C71" s="35" t="s">
        <v>59</v>
      </c>
      <c r="D71" s="70">
        <v>186800</v>
      </c>
      <c r="F71" s="56"/>
    </row>
    <row r="72" spans="1:6" ht="88.5" hidden="1" customHeight="1" x14ac:dyDescent="0.2">
      <c r="A72" s="72">
        <v>3719770</v>
      </c>
      <c r="B72" s="72">
        <v>9770</v>
      </c>
      <c r="C72" s="77" t="s">
        <v>60</v>
      </c>
      <c r="D72" s="74">
        <v>256400</v>
      </c>
      <c r="F72" s="56"/>
    </row>
    <row r="73" spans="1:6" ht="30.75" hidden="1" customHeight="1" x14ac:dyDescent="0.2">
      <c r="A73" s="34" t="s">
        <v>61</v>
      </c>
      <c r="B73" s="46">
        <v>9770</v>
      </c>
      <c r="C73" s="35" t="s">
        <v>62</v>
      </c>
      <c r="D73" s="70">
        <v>256400</v>
      </c>
      <c r="F73" s="56"/>
    </row>
    <row r="74" spans="1:6" ht="45.75" hidden="1" customHeight="1" x14ac:dyDescent="0.2">
      <c r="A74" s="72">
        <v>3719770</v>
      </c>
      <c r="B74" s="72">
        <v>9770</v>
      </c>
      <c r="C74" s="76" t="s">
        <v>63</v>
      </c>
      <c r="D74" s="74">
        <v>80000</v>
      </c>
      <c r="F74" s="56"/>
    </row>
    <row r="75" spans="1:6" ht="29.45" hidden="1" customHeight="1" x14ac:dyDescent="0.2">
      <c r="A75" s="34" t="s">
        <v>61</v>
      </c>
      <c r="B75" s="46">
        <v>9770</v>
      </c>
      <c r="C75" s="35" t="s">
        <v>62</v>
      </c>
      <c r="D75" s="70">
        <v>80000</v>
      </c>
      <c r="F75" s="56"/>
    </row>
    <row r="76" spans="1:6" ht="82.5" hidden="1" customHeight="1" x14ac:dyDescent="0.2">
      <c r="A76" s="49">
        <v>3719770</v>
      </c>
      <c r="B76" s="72">
        <v>9770</v>
      </c>
      <c r="C76" s="73" t="s">
        <v>64</v>
      </c>
      <c r="D76" s="74">
        <v>50000</v>
      </c>
      <c r="F76" s="56"/>
    </row>
    <row r="77" spans="1:6" ht="29.45" hidden="1" customHeight="1" x14ac:dyDescent="0.2">
      <c r="A77" s="34" t="s">
        <v>21</v>
      </c>
      <c r="B77" s="46">
        <v>9770</v>
      </c>
      <c r="C77" s="35" t="s">
        <v>22</v>
      </c>
      <c r="D77" s="70">
        <v>50000</v>
      </c>
      <c r="F77" s="56"/>
    </row>
    <row r="78" spans="1:6" ht="64.5" customHeight="1" x14ac:dyDescent="0.2">
      <c r="A78" s="49">
        <v>3719770</v>
      </c>
      <c r="B78" s="72">
        <v>9770</v>
      </c>
      <c r="C78" s="73" t="s">
        <v>65</v>
      </c>
      <c r="D78" s="74">
        <v>1000000</v>
      </c>
      <c r="E78" s="16">
        <v>1</v>
      </c>
      <c r="F78" s="56"/>
    </row>
    <row r="79" spans="1:6" ht="29.45" customHeight="1" x14ac:dyDescent="0.2">
      <c r="A79" s="34" t="s">
        <v>21</v>
      </c>
      <c r="B79" s="46">
        <v>9770</v>
      </c>
      <c r="C79" s="35" t="s">
        <v>22</v>
      </c>
      <c r="D79" s="70">
        <v>1000000</v>
      </c>
      <c r="E79" s="16">
        <v>1</v>
      </c>
      <c r="F79" s="56"/>
    </row>
    <row r="80" spans="1:6" ht="54.75" customHeight="1" x14ac:dyDescent="0.2">
      <c r="A80" s="52">
        <v>3719800</v>
      </c>
      <c r="B80" s="52">
        <v>9800</v>
      </c>
      <c r="C80" s="44" t="s">
        <v>66</v>
      </c>
      <c r="D80" s="68">
        <f>D81+D97+D107+D83+D85+D89+D115+D87+D93+D95+D99+D105+D109+D91+D101+D111+D103+D115</f>
        <v>14807300</v>
      </c>
      <c r="E80" s="16">
        <v>1</v>
      </c>
      <c r="F80" s="56"/>
    </row>
    <row r="81" spans="1:6" ht="83.45" customHeight="1" x14ac:dyDescent="0.3">
      <c r="A81" s="72" t="s">
        <v>67</v>
      </c>
      <c r="B81" s="72">
        <v>9800</v>
      </c>
      <c r="C81" s="78" t="s">
        <v>68</v>
      </c>
      <c r="D81" s="74">
        <v>1000000</v>
      </c>
      <c r="E81" s="16">
        <v>1</v>
      </c>
      <c r="F81" s="56"/>
    </row>
    <row r="82" spans="1:6" ht="29.45" customHeight="1" x14ac:dyDescent="0.2">
      <c r="A82" s="46">
        <v>9900000000</v>
      </c>
      <c r="B82" s="46" t="s">
        <v>69</v>
      </c>
      <c r="C82" s="45" t="s">
        <v>16</v>
      </c>
      <c r="D82" s="70">
        <v>1000000</v>
      </c>
      <c r="E82" s="16">
        <v>1</v>
      </c>
      <c r="F82" s="56"/>
    </row>
    <row r="83" spans="1:6" ht="76.5" hidden="1" customHeight="1" x14ac:dyDescent="0.3">
      <c r="A83" s="72" t="s">
        <v>67</v>
      </c>
      <c r="B83" s="72">
        <v>9800</v>
      </c>
      <c r="C83" s="78" t="s">
        <v>70</v>
      </c>
      <c r="D83" s="74">
        <f>D84</f>
        <v>500000</v>
      </c>
      <c r="F83" s="56"/>
    </row>
    <row r="84" spans="1:6" ht="29.45" hidden="1" customHeight="1" x14ac:dyDescent="0.2">
      <c r="A84" s="46">
        <v>9900000000</v>
      </c>
      <c r="B84" s="46" t="s">
        <v>69</v>
      </c>
      <c r="C84" s="45" t="s">
        <v>16</v>
      </c>
      <c r="D84" s="70">
        <v>500000</v>
      </c>
      <c r="F84" s="56"/>
    </row>
    <row r="85" spans="1:6" ht="79.7" hidden="1" customHeight="1" x14ac:dyDescent="0.3">
      <c r="A85" s="72" t="s">
        <v>67</v>
      </c>
      <c r="B85" s="72">
        <v>9800</v>
      </c>
      <c r="C85" s="78" t="s">
        <v>71</v>
      </c>
      <c r="D85" s="74">
        <v>200000</v>
      </c>
      <c r="F85" s="56"/>
    </row>
    <row r="86" spans="1:6" ht="36.75" hidden="1" customHeight="1" x14ac:dyDescent="0.2">
      <c r="A86" s="46">
        <v>9900000000</v>
      </c>
      <c r="B86" s="46" t="s">
        <v>69</v>
      </c>
      <c r="C86" s="45" t="s">
        <v>16</v>
      </c>
      <c r="D86" s="70">
        <v>200000</v>
      </c>
      <c r="F86" s="56"/>
    </row>
    <row r="87" spans="1:6" ht="87.6" hidden="1" customHeight="1" x14ac:dyDescent="0.3">
      <c r="A87" s="72" t="s">
        <v>67</v>
      </c>
      <c r="B87" s="72">
        <v>9800</v>
      </c>
      <c r="C87" s="78" t="s">
        <v>72</v>
      </c>
      <c r="D87" s="74">
        <v>300000</v>
      </c>
      <c r="F87" s="56"/>
    </row>
    <row r="88" spans="1:6" ht="36.75" hidden="1" customHeight="1" x14ac:dyDescent="0.2">
      <c r="A88" s="46">
        <v>9900000000</v>
      </c>
      <c r="B88" s="46" t="s">
        <v>69</v>
      </c>
      <c r="C88" s="45" t="s">
        <v>16</v>
      </c>
      <c r="D88" s="70">
        <v>300000</v>
      </c>
      <c r="F88" s="56"/>
    </row>
    <row r="89" spans="1:6" ht="81" hidden="1" customHeight="1" x14ac:dyDescent="0.3">
      <c r="A89" s="72" t="s">
        <v>67</v>
      </c>
      <c r="B89" s="72">
        <v>9800</v>
      </c>
      <c r="C89" s="78" t="s">
        <v>73</v>
      </c>
      <c r="D89" s="74">
        <v>150000</v>
      </c>
      <c r="F89" s="56"/>
    </row>
    <row r="90" spans="1:6" ht="36.75" hidden="1" customHeight="1" x14ac:dyDescent="0.2">
      <c r="A90" s="46">
        <v>9900000000</v>
      </c>
      <c r="B90" s="46" t="s">
        <v>69</v>
      </c>
      <c r="C90" s="45" t="s">
        <v>16</v>
      </c>
      <c r="D90" s="70">
        <v>150000</v>
      </c>
      <c r="F90" s="56"/>
    </row>
    <row r="91" spans="1:6" ht="93" hidden="1" customHeight="1" x14ac:dyDescent="0.2">
      <c r="A91" s="79" t="s">
        <v>67</v>
      </c>
      <c r="B91" s="79">
        <v>9800</v>
      </c>
      <c r="C91" s="80" t="s">
        <v>74</v>
      </c>
      <c r="D91" s="81">
        <v>50000</v>
      </c>
      <c r="F91" s="56"/>
    </row>
    <row r="92" spans="1:6" ht="36.75" hidden="1" customHeight="1" x14ac:dyDescent="0.2">
      <c r="A92" s="82">
        <v>9900000000</v>
      </c>
      <c r="B92" s="82" t="s">
        <v>69</v>
      </c>
      <c r="C92" s="83" t="s">
        <v>16</v>
      </c>
      <c r="D92" s="84">
        <v>50000</v>
      </c>
      <c r="F92" s="56"/>
    </row>
    <row r="93" spans="1:6" ht="91.5" hidden="1" customHeight="1" x14ac:dyDescent="0.2">
      <c r="A93" s="72" t="s">
        <v>67</v>
      </c>
      <c r="B93" s="72">
        <v>9800</v>
      </c>
      <c r="C93" s="47" t="s">
        <v>75</v>
      </c>
      <c r="D93" s="74">
        <v>1000000</v>
      </c>
      <c r="F93" s="56"/>
    </row>
    <row r="94" spans="1:6" ht="36.75" hidden="1" customHeight="1" x14ac:dyDescent="0.2">
      <c r="A94" s="46">
        <v>9900000000</v>
      </c>
      <c r="B94" s="46" t="s">
        <v>69</v>
      </c>
      <c r="C94" s="45" t="s">
        <v>16</v>
      </c>
      <c r="D94" s="70">
        <v>1000000</v>
      </c>
      <c r="F94" s="56"/>
    </row>
    <row r="95" spans="1:6" ht="82.5" customHeight="1" x14ac:dyDescent="0.2">
      <c r="A95" s="72" t="s">
        <v>67</v>
      </c>
      <c r="B95" s="72">
        <v>9800</v>
      </c>
      <c r="C95" s="47" t="s">
        <v>76</v>
      </c>
      <c r="D95" s="74">
        <v>500000</v>
      </c>
      <c r="E95" s="16">
        <v>1</v>
      </c>
      <c r="F95" s="56"/>
    </row>
    <row r="96" spans="1:6" ht="27.75" customHeight="1" x14ac:dyDescent="0.2">
      <c r="A96" s="46">
        <v>9900000000</v>
      </c>
      <c r="B96" s="46" t="s">
        <v>69</v>
      </c>
      <c r="C96" s="45" t="s">
        <v>16</v>
      </c>
      <c r="D96" s="70">
        <v>500000</v>
      </c>
      <c r="E96" s="16">
        <v>1</v>
      </c>
      <c r="F96" s="56"/>
    </row>
    <row r="97" spans="1:6" ht="84" hidden="1" customHeight="1" x14ac:dyDescent="0.2">
      <c r="A97" s="72" t="s">
        <v>67</v>
      </c>
      <c r="B97" s="72">
        <v>9800</v>
      </c>
      <c r="C97" s="47" t="s">
        <v>77</v>
      </c>
      <c r="D97" s="74">
        <v>27300</v>
      </c>
      <c r="F97" s="56"/>
    </row>
    <row r="98" spans="1:6" ht="31.9" hidden="1" customHeight="1" x14ac:dyDescent="0.2">
      <c r="A98" s="46">
        <v>9900000000</v>
      </c>
      <c r="B98" s="46" t="s">
        <v>69</v>
      </c>
      <c r="C98" s="45" t="s">
        <v>16</v>
      </c>
      <c r="D98" s="70">
        <v>27300</v>
      </c>
      <c r="F98" s="56"/>
    </row>
    <row r="99" spans="1:6" ht="95.45" hidden="1" customHeight="1" x14ac:dyDescent="0.2">
      <c r="A99" s="72" t="s">
        <v>67</v>
      </c>
      <c r="B99" s="72">
        <v>9800</v>
      </c>
      <c r="C99" s="47" t="s">
        <v>78</v>
      </c>
      <c r="D99" s="74">
        <v>1700000</v>
      </c>
      <c r="F99" s="56"/>
    </row>
    <row r="100" spans="1:6" ht="47.85" hidden="1" customHeight="1" x14ac:dyDescent="0.2">
      <c r="A100" s="46">
        <v>9900000000</v>
      </c>
      <c r="B100" s="46" t="s">
        <v>69</v>
      </c>
      <c r="C100" s="45" t="s">
        <v>16</v>
      </c>
      <c r="D100" s="70">
        <v>1700000</v>
      </c>
      <c r="F100" s="56"/>
    </row>
    <row r="101" spans="1:6" ht="74.650000000000006" hidden="1" customHeight="1" x14ac:dyDescent="0.2">
      <c r="A101" s="72" t="s">
        <v>67</v>
      </c>
      <c r="B101" s="72">
        <v>9800</v>
      </c>
      <c r="C101" s="47" t="s">
        <v>79</v>
      </c>
      <c r="D101" s="74">
        <v>1850000</v>
      </c>
      <c r="F101" s="56"/>
    </row>
    <row r="102" spans="1:6" ht="47.85" hidden="1" customHeight="1" x14ac:dyDescent="0.2">
      <c r="A102" s="46">
        <v>9900000000</v>
      </c>
      <c r="B102" s="46" t="s">
        <v>69</v>
      </c>
      <c r="C102" s="45" t="s">
        <v>16</v>
      </c>
      <c r="D102" s="70">
        <v>1850000</v>
      </c>
      <c r="F102" s="56"/>
    </row>
    <row r="103" spans="1:6" ht="109.5" customHeight="1" x14ac:dyDescent="0.2">
      <c r="A103" s="72" t="s">
        <v>67</v>
      </c>
      <c r="B103" s="72">
        <v>9800</v>
      </c>
      <c r="C103" s="47" t="s">
        <v>80</v>
      </c>
      <c r="D103" s="74">
        <v>1500000</v>
      </c>
      <c r="E103" s="16">
        <v>1</v>
      </c>
      <c r="F103" s="56"/>
    </row>
    <row r="104" spans="1:6" ht="32.25" customHeight="1" x14ac:dyDescent="0.2">
      <c r="A104" s="46">
        <v>9900000000</v>
      </c>
      <c r="B104" s="46" t="s">
        <v>69</v>
      </c>
      <c r="C104" s="45" t="s">
        <v>16</v>
      </c>
      <c r="D104" s="70">
        <v>1500000</v>
      </c>
      <c r="E104" s="16">
        <v>1</v>
      </c>
      <c r="F104" s="56"/>
    </row>
    <row r="105" spans="1:6" ht="91.5" hidden="1" customHeight="1" x14ac:dyDescent="0.2">
      <c r="A105" s="72" t="s">
        <v>67</v>
      </c>
      <c r="B105" s="72">
        <v>9800</v>
      </c>
      <c r="C105" s="47" t="s">
        <v>81</v>
      </c>
      <c r="D105" s="74">
        <v>580000</v>
      </c>
      <c r="F105" s="56"/>
    </row>
    <row r="106" spans="1:6" ht="48.75" hidden="1" customHeight="1" x14ac:dyDescent="0.2">
      <c r="A106" s="46">
        <v>9900000000</v>
      </c>
      <c r="B106" s="46" t="s">
        <v>69</v>
      </c>
      <c r="C106" s="45" t="s">
        <v>16</v>
      </c>
      <c r="D106" s="70">
        <v>580000</v>
      </c>
      <c r="F106" s="56"/>
    </row>
    <row r="107" spans="1:6" ht="106.5" hidden="1" customHeight="1" x14ac:dyDescent="0.2">
      <c r="A107" s="72" t="s">
        <v>67</v>
      </c>
      <c r="B107" s="72">
        <v>9800</v>
      </c>
      <c r="C107" s="47" t="s">
        <v>82</v>
      </c>
      <c r="D107" s="74">
        <v>1000000</v>
      </c>
      <c r="F107" s="56"/>
    </row>
    <row r="108" spans="1:6" ht="38.85" hidden="1" customHeight="1" x14ac:dyDescent="0.2">
      <c r="A108" s="46">
        <v>9900000000</v>
      </c>
      <c r="B108" s="46" t="s">
        <v>69</v>
      </c>
      <c r="C108" s="45" t="s">
        <v>16</v>
      </c>
      <c r="D108" s="70">
        <v>1000000</v>
      </c>
      <c r="F108" s="56"/>
    </row>
    <row r="109" spans="1:6" ht="74.650000000000006" hidden="1" customHeight="1" x14ac:dyDescent="0.2">
      <c r="A109" s="72" t="s">
        <v>67</v>
      </c>
      <c r="B109" s="72">
        <v>9800</v>
      </c>
      <c r="C109" s="47" t="s">
        <v>83</v>
      </c>
      <c r="D109" s="74">
        <v>450000</v>
      </c>
      <c r="F109" s="56"/>
    </row>
    <row r="110" spans="1:6" ht="38.85" hidden="1" customHeight="1" x14ac:dyDescent="0.2">
      <c r="A110" s="46">
        <v>9900000000</v>
      </c>
      <c r="B110" s="46" t="s">
        <v>69</v>
      </c>
      <c r="C110" s="45" t="s">
        <v>16</v>
      </c>
      <c r="D110" s="70">
        <v>450000</v>
      </c>
      <c r="F110" s="56"/>
    </row>
    <row r="111" spans="1:6" ht="89.25" hidden="1" customHeight="1" x14ac:dyDescent="0.2">
      <c r="A111" s="72" t="s">
        <v>67</v>
      </c>
      <c r="B111" s="72">
        <v>9800</v>
      </c>
      <c r="C111" s="47" t="s">
        <v>84</v>
      </c>
      <c r="D111" s="74">
        <v>3000000</v>
      </c>
      <c r="F111" s="56"/>
    </row>
    <row r="112" spans="1:6" ht="38.85" hidden="1" customHeight="1" x14ac:dyDescent="0.2">
      <c r="A112" s="46">
        <v>9900000000</v>
      </c>
      <c r="B112" s="46" t="s">
        <v>69</v>
      </c>
      <c r="C112" s="45" t="s">
        <v>16</v>
      </c>
      <c r="D112" s="70">
        <v>3000000</v>
      </c>
      <c r="F112" s="56"/>
    </row>
    <row r="113" spans="1:256" ht="86.65" hidden="1" customHeight="1" x14ac:dyDescent="0.2">
      <c r="A113" s="72" t="s">
        <v>67</v>
      </c>
      <c r="B113" s="72">
        <v>9800</v>
      </c>
      <c r="C113" s="47" t="s">
        <v>85</v>
      </c>
      <c r="D113" s="74">
        <v>500000</v>
      </c>
      <c r="F113" s="56"/>
    </row>
    <row r="114" spans="1:256" ht="38.85" hidden="1" customHeight="1" x14ac:dyDescent="0.2">
      <c r="A114" s="85">
        <v>9900000000</v>
      </c>
      <c r="B114" s="85" t="s">
        <v>69</v>
      </c>
      <c r="C114" s="86" t="s">
        <v>16</v>
      </c>
      <c r="D114" s="70">
        <v>500000</v>
      </c>
      <c r="F114" s="56"/>
    </row>
    <row r="115" spans="1:256" ht="106.5" customHeight="1" x14ac:dyDescent="0.2">
      <c r="A115" s="72" t="s">
        <v>67</v>
      </c>
      <c r="B115" s="72">
        <v>9800</v>
      </c>
      <c r="C115" s="47" t="s">
        <v>86</v>
      </c>
      <c r="D115" s="74">
        <v>500000</v>
      </c>
      <c r="E115" s="16">
        <v>1</v>
      </c>
      <c r="F115" s="56"/>
    </row>
    <row r="116" spans="1:256" ht="29.25" customHeight="1" x14ac:dyDescent="0.2">
      <c r="A116" s="46">
        <v>9900000000</v>
      </c>
      <c r="B116" s="46" t="s">
        <v>69</v>
      </c>
      <c r="C116" s="45" t="s">
        <v>16</v>
      </c>
      <c r="D116" s="70">
        <v>500000</v>
      </c>
      <c r="E116" s="16">
        <v>1</v>
      </c>
      <c r="F116" s="56"/>
    </row>
    <row r="117" spans="1:256" ht="43.9" hidden="1" customHeight="1" x14ac:dyDescent="0.2">
      <c r="A117" s="5" t="s">
        <v>87</v>
      </c>
      <c r="B117" s="5"/>
      <c r="C117" s="5"/>
      <c r="D117" s="5"/>
      <c r="F117" s="56"/>
      <c r="IV117" s="16">
        <f>SUM(E117:IU117)</f>
        <v>0</v>
      </c>
    </row>
    <row r="118" spans="1:256" ht="61.9" customHeight="1" x14ac:dyDescent="0.2">
      <c r="A118" s="87">
        <v>3719770</v>
      </c>
      <c r="B118" s="87">
        <v>9770</v>
      </c>
      <c r="C118" s="88" t="s">
        <v>88</v>
      </c>
      <c r="D118" s="89">
        <f>D120+D122</f>
        <v>13000000</v>
      </c>
      <c r="E118" s="16">
        <v>1</v>
      </c>
      <c r="F118" s="56"/>
    </row>
    <row r="119" spans="1:256" ht="58.15" customHeight="1" x14ac:dyDescent="0.3">
      <c r="A119" s="90">
        <v>3719770</v>
      </c>
      <c r="B119" s="91">
        <v>9770</v>
      </c>
      <c r="C119" s="92" t="s">
        <v>89</v>
      </c>
      <c r="D119" s="93">
        <v>1000000</v>
      </c>
      <c r="E119" s="16">
        <v>1</v>
      </c>
      <c r="F119" s="56"/>
    </row>
    <row r="120" spans="1:256" ht="34.9" customHeight="1" x14ac:dyDescent="0.2">
      <c r="A120" s="75" t="s">
        <v>21</v>
      </c>
      <c r="B120" s="46">
        <v>9770</v>
      </c>
      <c r="C120" s="45" t="s">
        <v>22</v>
      </c>
      <c r="D120" s="94">
        <f>D119</f>
        <v>1000000</v>
      </c>
      <c r="E120" s="16">
        <v>1</v>
      </c>
      <c r="F120" s="56"/>
    </row>
    <row r="121" spans="1:256" ht="97.5" hidden="1" customHeight="1" x14ac:dyDescent="0.2">
      <c r="A121" s="72">
        <v>3719770</v>
      </c>
      <c r="B121" s="72">
        <v>9770</v>
      </c>
      <c r="C121" s="47" t="s">
        <v>90</v>
      </c>
      <c r="D121" s="93">
        <v>12000000</v>
      </c>
      <c r="F121" s="56"/>
    </row>
    <row r="122" spans="1:256" ht="34.9" hidden="1" customHeight="1" x14ac:dyDescent="0.2">
      <c r="A122" s="95" t="s">
        <v>21</v>
      </c>
      <c r="B122" s="96">
        <v>9770</v>
      </c>
      <c r="C122" s="86" t="s">
        <v>22</v>
      </c>
      <c r="D122" s="97">
        <f>D121</f>
        <v>12000000</v>
      </c>
      <c r="F122" s="56"/>
    </row>
    <row r="123" spans="1:256" ht="48" customHeight="1" x14ac:dyDescent="0.2">
      <c r="A123" s="52">
        <v>3719800</v>
      </c>
      <c r="B123" s="52">
        <v>9800</v>
      </c>
      <c r="C123" s="44" t="s">
        <v>66</v>
      </c>
      <c r="D123" s="42">
        <f>D127+D125+D135+D131+D133+D129+D137+D143+D139+D141</f>
        <v>10999000</v>
      </c>
      <c r="E123" s="16">
        <v>1</v>
      </c>
      <c r="F123" s="56"/>
    </row>
    <row r="124" spans="1:256" ht="81.75" hidden="1" customHeight="1" x14ac:dyDescent="0.2">
      <c r="A124" s="98" t="s">
        <v>67</v>
      </c>
      <c r="B124" s="98">
        <v>9800</v>
      </c>
      <c r="C124" s="99" t="s">
        <v>91</v>
      </c>
      <c r="D124" s="100">
        <v>300000</v>
      </c>
      <c r="F124" s="56"/>
    </row>
    <row r="125" spans="1:256" ht="35.25" hidden="1" customHeight="1" x14ac:dyDescent="0.2">
      <c r="A125" s="101">
        <v>9900000000</v>
      </c>
      <c r="B125" s="101" t="s">
        <v>69</v>
      </c>
      <c r="C125" s="45" t="s">
        <v>16</v>
      </c>
      <c r="D125" s="102">
        <f>D124</f>
        <v>300000</v>
      </c>
      <c r="F125" s="56"/>
    </row>
    <row r="126" spans="1:256" ht="98.25" hidden="1" customHeight="1" x14ac:dyDescent="0.3">
      <c r="A126" s="90" t="s">
        <v>67</v>
      </c>
      <c r="B126" s="90">
        <v>9800</v>
      </c>
      <c r="C126" s="92" t="s">
        <v>92</v>
      </c>
      <c r="D126" s="103">
        <v>3000000</v>
      </c>
      <c r="F126" s="56"/>
    </row>
    <row r="127" spans="1:256" ht="29.45" hidden="1" customHeight="1" x14ac:dyDescent="0.2">
      <c r="A127" s="85">
        <v>9900000000</v>
      </c>
      <c r="B127" s="85" t="s">
        <v>69</v>
      </c>
      <c r="C127" s="86" t="s">
        <v>16</v>
      </c>
      <c r="D127" s="97">
        <f>D126</f>
        <v>3000000</v>
      </c>
      <c r="F127" s="56"/>
    </row>
    <row r="128" spans="1:256" ht="114.75" hidden="1" customHeight="1" x14ac:dyDescent="0.3">
      <c r="A128" s="72" t="s">
        <v>67</v>
      </c>
      <c r="B128" s="72">
        <v>9800</v>
      </c>
      <c r="C128" s="104" t="s">
        <v>93</v>
      </c>
      <c r="D128" s="48">
        <v>2397000</v>
      </c>
      <c r="F128" s="56"/>
    </row>
    <row r="129" spans="1:6" ht="29.45" hidden="1" customHeight="1" x14ac:dyDescent="0.2">
      <c r="A129" s="46">
        <v>9900000000</v>
      </c>
      <c r="B129" s="46" t="s">
        <v>69</v>
      </c>
      <c r="C129" s="45" t="s">
        <v>16</v>
      </c>
      <c r="D129" s="43">
        <f>D128</f>
        <v>2397000</v>
      </c>
      <c r="F129" s="56"/>
    </row>
    <row r="130" spans="1:6" ht="81" hidden="1" customHeight="1" x14ac:dyDescent="0.3">
      <c r="A130" s="72" t="s">
        <v>67</v>
      </c>
      <c r="B130" s="72">
        <v>9800</v>
      </c>
      <c r="C130" s="78" t="s">
        <v>94</v>
      </c>
      <c r="D130" s="48">
        <v>1000000</v>
      </c>
      <c r="F130" s="56"/>
    </row>
    <row r="131" spans="1:6" ht="29.45" hidden="1" customHeight="1" x14ac:dyDescent="0.2">
      <c r="A131" s="46">
        <v>9900000000</v>
      </c>
      <c r="B131" s="46" t="s">
        <v>69</v>
      </c>
      <c r="C131" s="45" t="s">
        <v>16</v>
      </c>
      <c r="D131" s="43">
        <f>D130</f>
        <v>1000000</v>
      </c>
      <c r="F131" s="56"/>
    </row>
    <row r="132" spans="1:6" ht="79.5" hidden="1" customHeight="1" x14ac:dyDescent="0.3">
      <c r="A132" s="72" t="s">
        <v>67</v>
      </c>
      <c r="B132" s="72">
        <v>9800</v>
      </c>
      <c r="C132" s="105" t="s">
        <v>83</v>
      </c>
      <c r="D132" s="106">
        <v>50000</v>
      </c>
      <c r="F132" s="56"/>
    </row>
    <row r="133" spans="1:6" ht="29.45" hidden="1" customHeight="1" x14ac:dyDescent="0.2">
      <c r="A133" s="46">
        <v>9900000000</v>
      </c>
      <c r="B133" s="46" t="s">
        <v>69</v>
      </c>
      <c r="C133" s="45" t="s">
        <v>16</v>
      </c>
      <c r="D133" s="107">
        <f>D132</f>
        <v>50000</v>
      </c>
      <c r="F133" s="56"/>
    </row>
    <row r="134" spans="1:6" ht="126" hidden="1" customHeight="1" x14ac:dyDescent="0.2">
      <c r="A134" s="72" t="s">
        <v>67</v>
      </c>
      <c r="B134" s="72">
        <v>9800</v>
      </c>
      <c r="C134" s="47" t="s">
        <v>95</v>
      </c>
      <c r="D134" s="48">
        <v>800000</v>
      </c>
      <c r="F134" s="56"/>
    </row>
    <row r="135" spans="1:6" ht="29.45" hidden="1" customHeight="1" x14ac:dyDescent="0.2">
      <c r="A135" s="46">
        <v>9900000000</v>
      </c>
      <c r="B135" s="46" t="s">
        <v>69</v>
      </c>
      <c r="C135" s="45" t="s">
        <v>16</v>
      </c>
      <c r="D135" s="108">
        <f>D134</f>
        <v>800000</v>
      </c>
      <c r="F135" s="56"/>
    </row>
    <row r="136" spans="1:6" ht="91.9" hidden="1" customHeight="1" x14ac:dyDescent="0.2">
      <c r="A136" s="72" t="s">
        <v>67</v>
      </c>
      <c r="B136" s="72">
        <v>9800</v>
      </c>
      <c r="C136" s="47" t="s">
        <v>96</v>
      </c>
      <c r="D136" s="48">
        <v>900000</v>
      </c>
      <c r="F136" s="56"/>
    </row>
    <row r="137" spans="1:6" ht="29.45" hidden="1" customHeight="1" x14ac:dyDescent="0.2">
      <c r="A137" s="46">
        <v>9900000000</v>
      </c>
      <c r="B137" s="46" t="s">
        <v>69</v>
      </c>
      <c r="C137" s="45" t="s">
        <v>16</v>
      </c>
      <c r="D137" s="43">
        <f>D136</f>
        <v>900000</v>
      </c>
      <c r="F137" s="56"/>
    </row>
    <row r="138" spans="1:6" ht="106.5" hidden="1" customHeight="1" x14ac:dyDescent="0.2">
      <c r="A138" s="72" t="s">
        <v>67</v>
      </c>
      <c r="B138" s="72">
        <v>9800</v>
      </c>
      <c r="C138" s="47" t="s">
        <v>97</v>
      </c>
      <c r="D138" s="48">
        <v>100000</v>
      </c>
      <c r="F138" s="56"/>
    </row>
    <row r="139" spans="1:6" ht="37.15" hidden="1" customHeight="1" x14ac:dyDescent="0.2">
      <c r="A139" s="46">
        <v>9900000000</v>
      </c>
      <c r="B139" s="46" t="s">
        <v>69</v>
      </c>
      <c r="C139" s="45" t="s">
        <v>16</v>
      </c>
      <c r="D139" s="48">
        <f>D138</f>
        <v>100000</v>
      </c>
      <c r="F139" s="56"/>
    </row>
    <row r="140" spans="1:6" ht="118.9" customHeight="1" x14ac:dyDescent="0.2">
      <c r="A140" s="72" t="s">
        <v>67</v>
      </c>
      <c r="B140" s="72">
        <v>9800</v>
      </c>
      <c r="C140" s="109" t="s">
        <v>98</v>
      </c>
      <c r="D140" s="48">
        <v>1500000</v>
      </c>
      <c r="E140" s="16">
        <v>1</v>
      </c>
      <c r="F140" s="56"/>
    </row>
    <row r="141" spans="1:6" ht="37.15" customHeight="1" x14ac:dyDescent="0.2">
      <c r="A141" s="46">
        <v>9900000000</v>
      </c>
      <c r="B141" s="46" t="s">
        <v>69</v>
      </c>
      <c r="C141" s="45" t="s">
        <v>16</v>
      </c>
      <c r="D141" s="43">
        <f>D140</f>
        <v>1500000</v>
      </c>
      <c r="E141" s="16">
        <v>1</v>
      </c>
      <c r="F141" s="56"/>
    </row>
    <row r="142" spans="1:6" ht="81" hidden="1" customHeight="1" x14ac:dyDescent="0.2">
      <c r="A142" s="72" t="s">
        <v>67</v>
      </c>
      <c r="B142" s="72">
        <v>9800</v>
      </c>
      <c r="C142" s="47" t="s">
        <v>99</v>
      </c>
      <c r="D142" s="48">
        <v>952000</v>
      </c>
      <c r="F142" s="56"/>
    </row>
    <row r="143" spans="1:6" ht="29.45" hidden="1" customHeight="1" x14ac:dyDescent="0.2">
      <c r="A143" s="46">
        <v>9900000000</v>
      </c>
      <c r="B143" s="46" t="s">
        <v>69</v>
      </c>
      <c r="C143" s="45" t="s">
        <v>16</v>
      </c>
      <c r="D143" s="43">
        <f>D142</f>
        <v>952000</v>
      </c>
      <c r="F143" s="56"/>
    </row>
    <row r="144" spans="1:6" ht="33.6" customHeight="1" x14ac:dyDescent="0.2">
      <c r="A144" s="110" t="s">
        <v>38</v>
      </c>
      <c r="B144" s="118" t="s">
        <v>39</v>
      </c>
      <c r="C144" s="118"/>
      <c r="D144" s="111">
        <f>D145+D146</f>
        <v>175823100</v>
      </c>
      <c r="E144" s="16">
        <v>1</v>
      </c>
      <c r="F144" s="56"/>
    </row>
    <row r="145" spans="1:6" ht="34.9" customHeight="1" x14ac:dyDescent="0.2">
      <c r="A145" s="31" t="s">
        <v>38</v>
      </c>
      <c r="B145" s="116" t="s">
        <v>40</v>
      </c>
      <c r="C145" s="116"/>
      <c r="D145" s="112">
        <f>D57+D59+D80</f>
        <v>151824100</v>
      </c>
      <c r="E145" s="16">
        <v>1</v>
      </c>
      <c r="F145" s="56"/>
    </row>
    <row r="146" spans="1:6" ht="29.45" customHeight="1" x14ac:dyDescent="0.35">
      <c r="A146" s="113" t="s">
        <v>38</v>
      </c>
      <c r="B146" s="119" t="s">
        <v>41</v>
      </c>
      <c r="C146" s="119"/>
      <c r="D146" s="114">
        <f>D118+D123</f>
        <v>23999000</v>
      </c>
      <c r="E146" s="16">
        <v>1</v>
      </c>
      <c r="F146" s="56"/>
    </row>
    <row r="148" spans="1:6" ht="91.15" customHeight="1" x14ac:dyDescent="0.2">
      <c r="A148" s="120" t="s">
        <v>103</v>
      </c>
      <c r="B148" s="120"/>
      <c r="C148" s="120"/>
      <c r="D148" s="120"/>
    </row>
    <row r="149" spans="1:6" ht="47.25" customHeight="1" x14ac:dyDescent="0.2">
      <c r="A149" s="115" t="s">
        <v>100</v>
      </c>
    </row>
  </sheetData>
  <autoFilter ref="A52:AMJ146">
    <filterColumn colId="4">
      <customFilters>
        <customFilter operator="notEqual" val=" "/>
      </customFilters>
    </filterColumn>
  </autoFilter>
  <mergeCells count="51">
    <mergeCell ref="B144:C144"/>
    <mergeCell ref="B145:C145"/>
    <mergeCell ref="B146:C146"/>
    <mergeCell ref="A148:D148"/>
    <mergeCell ref="B50:C50"/>
    <mergeCell ref="B51:C51"/>
    <mergeCell ref="A53:D53"/>
    <mergeCell ref="A56:D56"/>
    <mergeCell ref="A117:D117"/>
    <mergeCell ref="A44:B44"/>
    <mergeCell ref="A45:B45"/>
    <mergeCell ref="A46:B46"/>
    <mergeCell ref="A47:B47"/>
    <mergeCell ref="B49:C49"/>
    <mergeCell ref="A39:B39"/>
    <mergeCell ref="A40:B40"/>
    <mergeCell ref="A41:B41"/>
    <mergeCell ref="A42:B42"/>
    <mergeCell ref="A43:D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2:B22"/>
    <mergeCell ref="A25:B25"/>
    <mergeCell ref="A26:B26"/>
    <mergeCell ref="A27:B27"/>
    <mergeCell ref="A28:B28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D14"/>
    <mergeCell ref="A15:B15"/>
    <mergeCell ref="A16:B16"/>
    <mergeCell ref="A4:D4"/>
    <mergeCell ref="A5:D5"/>
    <mergeCell ref="A6:D6"/>
    <mergeCell ref="A7:D7"/>
    <mergeCell ref="A10:D10"/>
  </mergeCells>
  <pageMargins left="0.94488188976377963" right="0.15748031496062992" top="0.51" bottom="1.0236220472440944" header="0.51181102362204722" footer="0.27559055118110237"/>
  <pageSetup paperSize="9" scale="60" fitToHeight="3" orientation="portrait" r:id="rId1"/>
  <headerFooter>
    <oddFooter>&amp;C&amp;P</oddFooter>
  </headerFooter>
  <rowBreaks count="1" manualBreakCount="1">
    <brk id="52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Лист2</vt:lpstr>
      <vt:lpstr>Лист2!Excel_BuiltIn__FilterDatabase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27</cp:revision>
  <cp:lastPrinted>2023-06-28T10:27:50Z</cp:lastPrinted>
  <dcterms:created xsi:type="dcterms:W3CDTF">2023-04-24T08:09:55Z</dcterms:created>
  <dcterms:modified xsi:type="dcterms:W3CDTF">2023-06-28T10:28:08Z</dcterms:modified>
  <dc:language>uk-UA</dc:language>
</cp:coreProperties>
</file>