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_FilterDatabase" localSheetId="0" hidden="1">Лист2!$A$54:$AMJ$166</definedName>
    <definedName name="Excel_BuiltIn__FilterDatabase" localSheetId="0">Лист2!$A$13:$CH$166</definedName>
    <definedName name="_xlnm.Print_Titles" localSheetId="0">Лист2!$12:$12</definedName>
    <definedName name="_xlnm.Print_Area" localSheetId="0">Лист2!$A$1:$D$169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3" i="1" l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5" i="1" s="1"/>
  <c r="D137" i="1"/>
  <c r="D134" i="1"/>
  <c r="D132" i="1"/>
  <c r="D130" i="1" s="1"/>
  <c r="IV129" i="1"/>
  <c r="D89" i="1"/>
  <c r="D86" i="1" s="1"/>
  <c r="D61" i="1"/>
  <c r="D59" i="1"/>
  <c r="D48" i="1"/>
  <c r="D46" i="1"/>
  <c r="D43" i="1"/>
  <c r="D41" i="1"/>
  <c r="D39" i="1"/>
  <c r="D37" i="1"/>
  <c r="D35" i="1"/>
  <c r="D33" i="1"/>
  <c r="D31" i="1"/>
  <c r="D29" i="1" s="1"/>
  <c r="D27" i="1"/>
  <c r="D25" i="1"/>
  <c r="D23" i="1"/>
  <c r="D21" i="1"/>
  <c r="D19" i="1"/>
  <c r="D17" i="1"/>
  <c r="D15" i="1"/>
  <c r="D165" i="1" l="1"/>
  <c r="D52" i="1"/>
  <c r="D51" i="1" s="1"/>
  <c r="D53" i="1"/>
  <c r="D166" i="1"/>
  <c r="D164" i="1" l="1"/>
</calcChain>
</file>

<file path=xl/sharedStrings.xml><?xml version="1.0" encoding="utf-8"?>
<sst xmlns="http://schemas.openxmlformats.org/spreadsheetml/2006/main" count="284" uniqueCount="117">
  <si>
    <t>Додаток 3</t>
  </si>
  <si>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</si>
  <si>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</si>
  <si>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</si>
  <si>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</si>
  <si>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</si>
  <si>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</si>
  <si>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</si>
  <si>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</si>
  <si>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</si>
  <si>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</si>
  <si>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</si>
  <si>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</si>
  <si>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</si>
  <si>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3.5"/>
        <rFont val="Times New Roman"/>
        <family val="1"/>
        <charset val="204"/>
      </rPr>
      <t>бюджету на виплату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  <r>
      <rPr>
        <b/>
        <sz val="14"/>
        <color rgb="FF000000"/>
        <rFont val="Times New Roman"/>
        <family val="1"/>
        <charset val="204"/>
      </rPr>
      <t>, за рахунок відповідної субвенції з державного бюджету</t>
    </r>
    <r>
      <rPr>
        <b/>
        <sz val="13.5"/>
        <rFont val="Times New Roman"/>
        <family val="1"/>
        <charset val="204"/>
      </rPr>
      <t xml:space="preserve"> </t>
    </r>
  </si>
  <si>
    <t>9900000000</t>
  </si>
  <si>
    <t>Державний бюджет</t>
  </si>
  <si>
    <t xml:space="preserve"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в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 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</si>
  <si>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4"/>
        <color rgb="FF000000"/>
        <rFont val="Times New Roman"/>
        <family val="1"/>
        <charset val="204"/>
      </rPr>
      <t>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в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в період здійснення зазначених заходів, та визнані особами з інвалідністю внаслідок війни III групи відповідно до пунктів 11–14 частини другої статті 7 або учасниками бойових дій відповідно до пунктів 19–21 частини першої статті 6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  </r>
    <r>
      <rPr>
        <b/>
        <sz val="14"/>
        <rFont val="Times New Roman"/>
        <family val="1"/>
        <charset val="204"/>
      </rPr>
      <t xml:space="preserve"> </t>
    </r>
  </si>
  <si>
    <t>Освітня субвенція з державного бюджету місцевим бюджетам</t>
  </si>
  <si>
    <t>41040400</t>
  </si>
  <si>
    <t>Інші дотації з місцевого бюджету</t>
  </si>
  <si>
    <t>0310000000</t>
  </si>
  <si>
    <t>Обласний бюджет Волинської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</si>
  <si>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</si>
  <si>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</si>
  <si>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</si>
  <si>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</si>
  <si>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</si>
  <si>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</si>
  <si>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</si>
  <si>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</si>
  <si>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>Субвенція з обласного бюджету для надання дотації за вирощування молодняка великої рогатої худоби</t>
  </si>
  <si>
    <t xml:space="preserve">Субвенція з обласного бюджету для здешевлення вартості висіяного сертифікованого насіння </t>
  </si>
  <si>
    <t xml:space="preserve">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</si>
  <si>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0354600000</t>
  </si>
  <si>
    <t>Бюджет Боратинської сільської територіальної громади</t>
  </si>
  <si>
    <t xml:space="preserve">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</si>
  <si>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Бюджет Підгайцівської сільської територіальної громади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</si>
  <si>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</si>
  <si>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</si>
  <si>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</si>
  <si>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</si>
  <si>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</si>
  <si>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</si>
  <si>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</si>
  <si>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</si>
  <si>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</si>
  <si>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</si>
  <si>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</si>
  <si>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</si>
  <si>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</si>
  <si>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</si>
  <si>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</si>
  <si>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</si>
  <si>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</si>
  <si>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</si>
  <si>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</si>
  <si>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 xml:space="preserve">Субвенція обласному бюджету на забезпечення паливно-мастильними матеріалами спеціалізованих автомобілів для Волинського обласного бюро судово-медичної експертизи 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</si>
  <si>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</si>
  <si>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</si>
  <si>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</si>
  <si>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</si>
  <si>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</si>
  <si>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</si>
  <si>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</si>
  <si>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</si>
  <si>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</si>
  <si>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оплату праці)</t>
  </si>
  <si>
    <t xml:space="preserve">Субвенція обласному бюджету Волинської області на поточний ремонт споруд Кафедрального собору — пам’ятки національного значення </t>
  </si>
  <si>
    <t>Субвенція бюджету Калинівської територіальної громади для села Благодатівка Херсонської області на надання фінансової допомоги для відновлення</t>
  </si>
  <si>
    <t>2154000000</t>
  </si>
  <si>
    <t>Бюджет Калинівської територіальної громади</t>
  </si>
  <si>
    <t>Субвенція бюджету Калинівської селищної територіальної громади на відновлення інфраструктури та надання допомоги постраждалому населенню с. Благодатівка Калинівської громади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</si>
  <si>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</si>
  <si>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</si>
  <si>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</si>
  <si>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</si>
  <si>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проведення поточного ремонту  приміщень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</si>
  <si>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для  управління патрульної поліції у Волинській області на дії, пов’язані з реєстрацією спеціалізованих патрульних автомобілів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</si>
  <si>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</si>
  <si>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</si>
  <si>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</si>
  <si>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</si>
  <si>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</si>
  <si>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</si>
  <si>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</si>
  <si>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</si>
  <si>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казарми батальйону охорони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</si>
  <si>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службово-технічної забудови аеродрому Луцьк</t>
  </si>
  <si>
    <t>Програма покращення матеріально-технічного забезпечення військових частин, проведення заходів мобілазаційної підготовки на 2023 рік для військової частини А4554 на проведення поточного ремонту лабораторного відділення лікувального корпусу Луцького військового госпіталю через КЕВ м.Володимир</t>
  </si>
  <si>
    <t>Програма покращення матеріально-технічного забезпечення військових частин, проведення заходів мобілазаційної підготовки на 2023 рік для Квартирно-експлуатаційного відділу міста Володимир на послуги з теплопостачання, що надавались Волинському обласному територіальному центру комплектування та соціальної підтримки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</si>
  <si>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</si>
  <si>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</si>
  <si>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А4576 (для потреб 41 бригади Збройних Сил України)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</si>
  <si>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</si>
  <si>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</si>
  <si>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послуг та обладнання з монтажу системи вентиляції  ремонтного цеху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</si>
  <si>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</si>
  <si>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</si>
  <si>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</si>
  <si>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</si>
  <si>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</si>
  <si>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</si>
  <si>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</si>
  <si>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</si>
  <si>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</si>
  <si>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</si>
  <si>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>Програма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 на придбання спеціалізованого автотранспорту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</si>
  <si>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 для військової частини 1141 Національної гвардії України на покращення навчально-матеріальної бази і матеріально-технічного забезпечення 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</si>
  <si>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</si>
  <si>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</si>
  <si>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виготовлення проектно-кошторисної документації (вул. Привокзальна, 14, м. Луцьк) через квартирно-експлуатаційний відділ м. Володимир 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</si>
  <si>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</si>
  <si>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>Єлова 720 614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</si>
  <si>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</si>
  <si>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                                                                                              Юрій БЕЗПЯТКО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</si>
</sst>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₴_-;\-* #,##0.00\ _₴_-;_-* \-??\ _₴_-;_-@_-"/>
  </numFmts>
  <fonts count="17" x14ac:knownFonts="1">
    <font>
      <sz val="10"/>
      <name val="Arial Cyr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/>
    <xf numFmtId="0" fontId="16" fillId="0" borderId="0"/>
    <xf numFmtId="0" fontId="16" fillId="0" borderId="0"/>
  </cellStyleXfs>
  <cellXfs count="126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vertical="top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4" fontId="8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4" fontId="6" fillId="0" borderId="2" xfId="0" applyNumberFormat="1" applyFont="1" applyBorder="1" applyAlignment="1" applyProtection="1">
      <alignment horizontal="righ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wrapText="1"/>
    </xf>
    <xf numFmtId="4" fontId="2" fillId="0" borderId="2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4" fontId="11" fillId="0" borderId="2" xfId="0" applyNumberFormat="1" applyFont="1" applyBorder="1" applyAlignment="1" applyProtection="1">
      <alignment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11" fillId="0" borderId="0" xfId="0" applyFont="1" applyAlignment="1" applyProtection="1">
      <alignment wrapText="1"/>
    </xf>
    <xf numFmtId="0" fontId="10" fillId="0" borderId="2" xfId="0" applyFont="1" applyBorder="1" applyAlignment="1" applyProtection="1">
      <alignment wrapText="1"/>
    </xf>
    <xf numFmtId="0" fontId="10" fillId="0" borderId="4" xfId="0" applyFont="1" applyBorder="1" applyAlignment="1" applyProtection="1">
      <alignment wrapText="1"/>
    </xf>
    <xf numFmtId="4" fontId="6" fillId="0" borderId="5" xfId="0" applyNumberFormat="1" applyFont="1" applyBorder="1" applyAlignment="1" applyProtection="1">
      <alignment horizontal="right" vertical="center" wrapText="1"/>
    </xf>
    <xf numFmtId="1" fontId="2" fillId="0" borderId="0" xfId="0" applyNumberFormat="1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0" fontId="8" fillId="0" borderId="3" xfId="0" applyFont="1" applyBorder="1" applyAlignment="1" applyProtection="1">
      <alignment horizontal="center" vertical="center" wrapText="1"/>
    </xf>
    <xf numFmtId="4" fontId="8" fillId="0" borderId="7" xfId="0" applyNumberFormat="1" applyFont="1" applyBorder="1" applyAlignment="1" applyProtection="1">
      <alignment vertical="center" wrapText="1"/>
    </xf>
    <xf numFmtId="1" fontId="8" fillId="0" borderId="0" xfId="0" applyNumberFormat="1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justify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4" fontId="6" fillId="0" borderId="9" xfId="0" applyNumberFormat="1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wrapText="1"/>
    </xf>
    <xf numFmtId="4" fontId="11" fillId="0" borderId="7" xfId="0" applyNumberFormat="1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4" fontId="11" fillId="0" borderId="5" xfId="0" applyNumberFormat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vertical="center" wrapText="1"/>
    </xf>
    <xf numFmtId="4" fontId="11" fillId="0" borderId="4" xfId="0" applyNumberFormat="1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justify" wrapText="1"/>
    </xf>
    <xf numFmtId="4" fontId="11" fillId="0" borderId="11" xfId="0" applyNumberFormat="1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horizontal="justify"/>
    </xf>
    <xf numFmtId="0" fontId="11" fillId="2" borderId="2" xfId="0" applyFont="1" applyFill="1" applyBorder="1" applyAlignment="1" applyProtection="1">
      <alignment horizontal="justify"/>
    </xf>
    <xf numFmtId="0" fontId="11" fillId="0" borderId="2" xfId="0" applyFont="1" applyBorder="1" applyAlignment="1" applyProtection="1">
      <alignment horizontal="justify"/>
    </xf>
    <xf numFmtId="0" fontId="14" fillId="0" borderId="2" xfId="0" applyFont="1" applyBorder="1" applyAlignment="1" applyProtection="1">
      <alignment wrapText="1"/>
    </xf>
    <xf numFmtId="4" fontId="11" fillId="2" borderId="2" xfId="0" applyNumberFormat="1" applyFont="1" applyFill="1" applyBorder="1" applyAlignment="1" applyProtection="1">
      <alignment vertical="center" wrapText="1"/>
    </xf>
    <xf numFmtId="4" fontId="2" fillId="2" borderId="2" xfId="0" applyNumberFormat="1" applyFont="1" applyFill="1" applyBorder="1" applyAlignment="1" applyProtection="1">
      <alignment vertical="center" wrapText="1"/>
    </xf>
    <xf numFmtId="4" fontId="2" fillId="0" borderId="9" xfId="0" applyNumberFormat="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3" fillId="0" borderId="2" xfId="2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left" vertical="center" wrapText="1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169"/>
  <sheetViews>
    <sheetView tabSelected="1" topLeftCell="A144" zoomScale="66" zoomScaleNormal="66" workbookViewId="0">
      <selection activeCell="E168" sqref="E168"/>
    </sheetView>
  </sheetViews>
  <sheetFormatPr defaultColWidth="9.140625" defaultRowHeight="18.75" x14ac:dyDescent="0.2"/>
  <cols>
    <col min="1" max="1" width="17" style="1" customWidth="1"/>
    <col min="2" max="2" width="14.140625" style="1" customWidth="1"/>
    <col min="3" max="3" width="82" style="2" customWidth="1"/>
    <col min="4" max="4" width="25.7109375" style="2" customWidth="1"/>
    <col min="5" max="9" width="23.7109375" style="2" customWidth="1"/>
    <col min="10" max="10" width="19.7109375" style="2" customWidth="1"/>
    <col min="11" max="11" width="19.140625" style="2" customWidth="1"/>
    <col min="12" max="12" width="29" style="2" customWidth="1"/>
    <col min="13" max="13" width="16.140625" style="2" customWidth="1"/>
    <col min="14" max="14" width="19.140625" style="2" customWidth="1"/>
    <col min="15" max="15" width="16.140625" style="2" customWidth="1"/>
    <col min="16" max="16" width="19.140625" style="2" customWidth="1"/>
    <col min="17" max="17" width="16.140625" style="2" customWidth="1"/>
    <col min="18" max="18" width="27" style="2" customWidth="1"/>
    <col min="19" max="19" width="23.7109375" style="2" customWidth="1"/>
    <col min="20" max="22" width="21.140625" style="2" customWidth="1"/>
    <col min="23" max="23" width="54.140625" style="2" customWidth="1"/>
    <col min="24" max="24" width="40.140625" style="2" customWidth="1"/>
    <col min="25" max="25" width="67.140625" style="2" customWidth="1"/>
    <col min="26" max="26" width="34.140625" style="2" customWidth="1"/>
    <col min="27" max="28" width="22.7109375" style="2" customWidth="1"/>
    <col min="29" max="29" width="20.5703125" style="2" customWidth="1"/>
    <col min="30" max="31" width="16.7109375" style="2" customWidth="1"/>
    <col min="32" max="33" width="22.140625" style="2" customWidth="1"/>
    <col min="34" max="34" width="16.7109375" style="2" customWidth="1"/>
    <col min="35" max="35" width="19.7109375" style="2" customWidth="1"/>
    <col min="36" max="36" width="17.7109375" style="2" customWidth="1"/>
    <col min="37" max="40" width="20.5703125" style="2" customWidth="1"/>
    <col min="41" max="41" width="18" style="2" customWidth="1"/>
    <col min="42" max="42" width="16.7109375" style="2" customWidth="1"/>
    <col min="43" max="43" width="18.7109375" style="2" customWidth="1"/>
    <col min="44" max="48" width="16.7109375" style="2" customWidth="1"/>
    <col min="49" max="49" width="18.7109375" style="2" customWidth="1"/>
    <col min="50" max="52" width="16.7109375" style="2" customWidth="1"/>
    <col min="53" max="53" width="18" style="2" customWidth="1"/>
    <col min="54" max="54" width="18.7109375" style="2" customWidth="1"/>
    <col min="55" max="56" width="22" style="2" customWidth="1"/>
    <col min="57" max="57" width="21.7109375" style="2" customWidth="1"/>
    <col min="58" max="58" width="29.7109375" style="2" customWidth="1"/>
    <col min="59" max="59" width="20.5703125" style="2" customWidth="1"/>
    <col min="60" max="60" width="1.140625" style="2" customWidth="1"/>
    <col min="61" max="61" width="22.7109375" style="2" customWidth="1"/>
    <col min="62" max="62" width="17.7109375" style="2" customWidth="1"/>
    <col min="63" max="67" width="19" style="2" customWidth="1"/>
    <col min="68" max="68" width="22.140625" style="2" customWidth="1"/>
    <col min="69" max="70" width="19" style="2" customWidth="1"/>
    <col min="71" max="85" width="26.140625" style="2" customWidth="1"/>
    <col min="86" max="86" width="19.140625" style="2" customWidth="1"/>
    <col min="87" max="1024" width="9.140625" style="2"/>
  </cols>
  <sheetData>
    <row r="1" spans="1:5" ht="18.75" customHeight="1" x14ac:dyDescent="0.3">
      <c r="A1" s="3"/>
      <c r="B1" s="3"/>
      <c r="C1" s="4"/>
      <c r="D1" s="4" t="s">
        <v>0</v>
      </c>
    </row>
    <row r="2" spans="1:5" x14ac:dyDescent="0.3">
      <c r="A2" s="3"/>
      <c r="B2" s="3"/>
      <c r="C2" s="5"/>
      <c r="D2" s="5" t="s">
        <v>1</v>
      </c>
    </row>
    <row r="3" spans="1:5" x14ac:dyDescent="0.3">
      <c r="A3" s="3"/>
      <c r="B3" s="3"/>
      <c r="C3" s="6"/>
      <c r="D3" s="7" t="s">
        <v>2</v>
      </c>
    </row>
    <row r="4" spans="1:5" ht="22.5" customHeight="1" x14ac:dyDescent="0.2">
      <c r="A4" s="107" t="s">
        <v>3</v>
      </c>
      <c r="B4" s="107"/>
      <c r="C4" s="107"/>
      <c r="D4" s="107"/>
    </row>
    <row r="5" spans="1:5" ht="25.5" customHeight="1" x14ac:dyDescent="0.2">
      <c r="A5" s="107" t="s">
        <v>4</v>
      </c>
      <c r="B5" s="107"/>
      <c r="C5" s="107"/>
      <c r="D5" s="107"/>
    </row>
    <row r="6" spans="1:5" ht="25.5" customHeight="1" x14ac:dyDescent="0.3">
      <c r="A6" s="108" t="s">
        <v>5</v>
      </c>
      <c r="B6" s="108"/>
      <c r="C6" s="108"/>
      <c r="D6" s="108"/>
      <c r="E6" s="8"/>
    </row>
    <row r="7" spans="1:5" x14ac:dyDescent="0.3">
      <c r="A7" s="109" t="s">
        <v>6</v>
      </c>
      <c r="B7" s="109"/>
      <c r="C7" s="109"/>
      <c r="D7" s="109"/>
    </row>
    <row r="8" spans="1:5" ht="21" customHeight="1" x14ac:dyDescent="0.3">
      <c r="A8" s="9"/>
      <c r="B8" s="9"/>
      <c r="C8" s="10" t="s">
        <v>7</v>
      </c>
      <c r="D8" s="9"/>
    </row>
    <row r="9" spans="1:5" ht="30" customHeight="1" x14ac:dyDescent="0.3">
      <c r="A9" s="9"/>
      <c r="B9" s="9"/>
      <c r="C9" s="10"/>
      <c r="D9" s="9"/>
    </row>
    <row r="10" spans="1:5" ht="18" customHeight="1" x14ac:dyDescent="0.3">
      <c r="A10" s="110" t="s">
        <v>8</v>
      </c>
      <c r="B10" s="110"/>
      <c r="C10" s="110"/>
      <c r="D10" s="110"/>
    </row>
    <row r="11" spans="1:5" ht="18" customHeight="1" x14ac:dyDescent="0.3">
      <c r="A11" s="10"/>
      <c r="B11" s="10"/>
      <c r="C11" s="11"/>
      <c r="D11" s="12" t="s">
        <v>9</v>
      </c>
    </row>
    <row r="12" spans="1:5" ht="58.5" customHeight="1" x14ac:dyDescent="0.2">
      <c r="A12" s="111" t="s">
        <v>10</v>
      </c>
      <c r="B12" s="111"/>
      <c r="C12" s="14" t="s">
        <v>11</v>
      </c>
      <c r="D12" s="14" t="s">
        <v>12</v>
      </c>
    </row>
    <row r="13" spans="1:5" s="16" customFormat="1" ht="12.75" customHeight="1" x14ac:dyDescent="0.2">
      <c r="A13" s="112">
        <v>1</v>
      </c>
      <c r="B13" s="112"/>
      <c r="C13" s="15">
        <v>2</v>
      </c>
      <c r="D13" s="15">
        <v>3</v>
      </c>
    </row>
    <row r="14" spans="1:5" ht="29.25" hidden="1" customHeight="1" x14ac:dyDescent="0.2">
      <c r="A14" s="113" t="s">
        <v>13</v>
      </c>
      <c r="B14" s="113"/>
      <c r="C14" s="113"/>
      <c r="D14" s="113"/>
    </row>
    <row r="15" spans="1:5" ht="312" hidden="1" customHeight="1" x14ac:dyDescent="0.3">
      <c r="A15" s="114">
        <v>41050400</v>
      </c>
      <c r="B15" s="114"/>
      <c r="C15" s="19" t="s">
        <v>14</v>
      </c>
      <c r="D15" s="20">
        <f>D16</f>
        <v>12700137</v>
      </c>
    </row>
    <row r="16" spans="1:5" ht="29.25" hidden="1" customHeight="1" x14ac:dyDescent="0.2">
      <c r="A16" s="115" t="s">
        <v>15</v>
      </c>
      <c r="B16" s="115"/>
      <c r="C16" s="22" t="s">
        <v>16</v>
      </c>
      <c r="D16" s="23">
        <v>12700137</v>
      </c>
    </row>
    <row r="17" spans="1:4" ht="213" hidden="1" customHeight="1" x14ac:dyDescent="0.3">
      <c r="A17" s="113">
        <v>41050500</v>
      </c>
      <c r="B17" s="113"/>
      <c r="C17" s="24" t="s">
        <v>17</v>
      </c>
      <c r="D17" s="25">
        <f>D18</f>
        <v>6584158</v>
      </c>
    </row>
    <row r="18" spans="1:4" ht="29.25" hidden="1" customHeight="1" x14ac:dyDescent="0.2">
      <c r="A18" s="115" t="s">
        <v>15</v>
      </c>
      <c r="B18" s="115"/>
      <c r="C18" s="22" t="s">
        <v>16</v>
      </c>
      <c r="D18" s="26">
        <v>6584158</v>
      </c>
    </row>
    <row r="19" spans="1:4" ht="327.75" hidden="1" customHeight="1" x14ac:dyDescent="0.3">
      <c r="A19" s="114">
        <v>41050600</v>
      </c>
      <c r="B19" s="114"/>
      <c r="C19" s="19" t="s">
        <v>18</v>
      </c>
      <c r="D19" s="25">
        <f>D20</f>
        <v>3022618</v>
      </c>
    </row>
    <row r="20" spans="1:4" ht="29.25" hidden="1" customHeight="1" x14ac:dyDescent="0.2">
      <c r="A20" s="115" t="s">
        <v>15</v>
      </c>
      <c r="B20" s="115"/>
      <c r="C20" s="22" t="s">
        <v>16</v>
      </c>
      <c r="D20" s="26">
        <v>3022618</v>
      </c>
    </row>
    <row r="21" spans="1:4" ht="30.75" hidden="1" customHeight="1" x14ac:dyDescent="0.2">
      <c r="A21" s="116">
        <v>41033900</v>
      </c>
      <c r="B21" s="116"/>
      <c r="C21" s="28" t="s">
        <v>19</v>
      </c>
      <c r="D21" s="29">
        <f>D22</f>
        <v>527982400</v>
      </c>
    </row>
    <row r="22" spans="1:4" ht="18.75" hidden="1" customHeight="1" x14ac:dyDescent="0.3">
      <c r="A22" s="115" t="s">
        <v>15</v>
      </c>
      <c r="B22" s="115"/>
      <c r="C22" s="30" t="s">
        <v>16</v>
      </c>
      <c r="D22" s="31">
        <v>527982400</v>
      </c>
    </row>
    <row r="23" spans="1:4" ht="27" hidden="1" customHeight="1" x14ac:dyDescent="0.2">
      <c r="A23" s="116" t="s">
        <v>20</v>
      </c>
      <c r="B23" s="116"/>
      <c r="C23" s="28" t="s">
        <v>21</v>
      </c>
      <c r="D23" s="29">
        <f>D24</f>
        <v>213159.86</v>
      </c>
    </row>
    <row r="24" spans="1:4" ht="27.75" hidden="1" customHeight="1" x14ac:dyDescent="0.2">
      <c r="A24" s="115" t="s">
        <v>22</v>
      </c>
      <c r="B24" s="115"/>
      <c r="C24" s="32" t="s">
        <v>23</v>
      </c>
      <c r="D24" s="31">
        <v>213159.86</v>
      </c>
    </row>
    <row r="25" spans="1:4" ht="42" hidden="1" customHeight="1" x14ac:dyDescent="0.2">
      <c r="A25" s="116">
        <v>41051000</v>
      </c>
      <c r="B25" s="116"/>
      <c r="C25" s="33" t="s">
        <v>24</v>
      </c>
      <c r="D25" s="29">
        <f>D26</f>
        <v>5932400</v>
      </c>
    </row>
    <row r="26" spans="1:4" ht="24" hidden="1" customHeight="1" x14ac:dyDescent="0.2">
      <c r="A26" s="115" t="s">
        <v>22</v>
      </c>
      <c r="B26" s="115"/>
      <c r="C26" s="32" t="s">
        <v>23</v>
      </c>
      <c r="D26" s="31">
        <v>5932400</v>
      </c>
    </row>
    <row r="27" spans="1:4" ht="56.25" hidden="1" customHeight="1" x14ac:dyDescent="0.2">
      <c r="A27" s="116">
        <v>41051200</v>
      </c>
      <c r="B27" s="116"/>
      <c r="C27" s="33" t="s">
        <v>25</v>
      </c>
      <c r="D27" s="29">
        <f>D28</f>
        <v>1461133</v>
      </c>
    </row>
    <row r="28" spans="1:4" ht="20.25" hidden="1" customHeight="1" x14ac:dyDescent="0.2">
      <c r="A28" s="115" t="s">
        <v>22</v>
      </c>
      <c r="B28" s="115"/>
      <c r="C28" s="32" t="s">
        <v>23</v>
      </c>
      <c r="D28" s="31">
        <v>1461133</v>
      </c>
    </row>
    <row r="29" spans="1:4" ht="29.25" hidden="1" customHeight="1" x14ac:dyDescent="0.2">
      <c r="A29" s="116" t="s">
        <v>26</v>
      </c>
      <c r="B29" s="116"/>
      <c r="C29" s="33" t="s">
        <v>27</v>
      </c>
      <c r="D29" s="29">
        <f>D31+D33+D35+D43+D37+D39+D41</f>
        <v>4082884</v>
      </c>
    </row>
    <row r="30" spans="1:4" ht="24.75" hidden="1" customHeight="1" x14ac:dyDescent="0.2">
      <c r="A30" s="116"/>
      <c r="B30" s="116"/>
      <c r="C30" s="34" t="s">
        <v>28</v>
      </c>
      <c r="D30" s="29"/>
    </row>
    <row r="31" spans="1:4" ht="37.5" hidden="1" customHeight="1" x14ac:dyDescent="0.2">
      <c r="A31" s="117">
        <v>41053900</v>
      </c>
      <c r="B31" s="117"/>
      <c r="C31" s="35" t="s">
        <v>29</v>
      </c>
      <c r="D31" s="36">
        <f>D32</f>
        <v>147600</v>
      </c>
    </row>
    <row r="32" spans="1:4" ht="18.75" hidden="1" customHeight="1" x14ac:dyDescent="0.2">
      <c r="A32" s="115" t="s">
        <v>22</v>
      </c>
      <c r="B32" s="115"/>
      <c r="C32" s="32" t="s">
        <v>23</v>
      </c>
      <c r="D32" s="31">
        <v>147600</v>
      </c>
    </row>
    <row r="33" spans="1:6" ht="52.5" hidden="1" customHeight="1" x14ac:dyDescent="0.2">
      <c r="A33" s="118">
        <v>41053900</v>
      </c>
      <c r="B33" s="118"/>
      <c r="C33" s="35" t="s">
        <v>30</v>
      </c>
      <c r="D33" s="36">
        <f>D34</f>
        <v>1085200</v>
      </c>
    </row>
    <row r="34" spans="1:6" ht="18.75" hidden="1" customHeight="1" x14ac:dyDescent="0.2">
      <c r="A34" s="115" t="s">
        <v>22</v>
      </c>
      <c r="B34" s="115"/>
      <c r="C34" s="32" t="s">
        <v>23</v>
      </c>
      <c r="D34" s="31">
        <v>1085200</v>
      </c>
    </row>
    <row r="35" spans="1:6" ht="75" hidden="1" customHeight="1" x14ac:dyDescent="0.2">
      <c r="A35" s="118">
        <v>41053900</v>
      </c>
      <c r="B35" s="118"/>
      <c r="C35" s="35" t="s">
        <v>31</v>
      </c>
      <c r="D35" s="36">
        <f>D36</f>
        <v>290600</v>
      </c>
    </row>
    <row r="36" spans="1:6" ht="18.75" hidden="1" customHeight="1" x14ac:dyDescent="0.2">
      <c r="A36" s="115" t="s">
        <v>22</v>
      </c>
      <c r="B36" s="115"/>
      <c r="C36" s="32" t="s">
        <v>23</v>
      </c>
      <c r="D36" s="31">
        <v>290600</v>
      </c>
    </row>
    <row r="37" spans="1:6" ht="42" hidden="1" customHeight="1" x14ac:dyDescent="0.3">
      <c r="A37" s="118">
        <v>41053900</v>
      </c>
      <c r="B37" s="118"/>
      <c r="C37" s="38" t="s">
        <v>32</v>
      </c>
      <c r="D37" s="36">
        <f>D38</f>
        <v>30500</v>
      </c>
    </row>
    <row r="38" spans="1:6" ht="18.75" hidden="1" customHeight="1" x14ac:dyDescent="0.2">
      <c r="A38" s="115" t="s">
        <v>22</v>
      </c>
      <c r="B38" s="115"/>
      <c r="C38" s="32" t="s">
        <v>23</v>
      </c>
      <c r="D38" s="31">
        <v>30500</v>
      </c>
    </row>
    <row r="39" spans="1:6" ht="39" hidden="1" customHeight="1" x14ac:dyDescent="0.3">
      <c r="A39" s="118">
        <v>41053900</v>
      </c>
      <c r="B39" s="118"/>
      <c r="C39" s="39" t="s">
        <v>33</v>
      </c>
      <c r="D39" s="36">
        <f>D40</f>
        <v>28984</v>
      </c>
    </row>
    <row r="40" spans="1:6" ht="18.75" hidden="1" customHeight="1" x14ac:dyDescent="0.2">
      <c r="A40" s="115" t="s">
        <v>22</v>
      </c>
      <c r="B40" s="115"/>
      <c r="C40" s="32" t="s">
        <v>23</v>
      </c>
      <c r="D40" s="31">
        <v>28984</v>
      </c>
    </row>
    <row r="41" spans="1:6" ht="67.5" hidden="1" customHeight="1" x14ac:dyDescent="0.2">
      <c r="A41" s="118" t="s">
        <v>26</v>
      </c>
      <c r="B41" s="118"/>
      <c r="C41" s="35" t="s">
        <v>34</v>
      </c>
      <c r="D41" s="31">
        <f>D42</f>
        <v>1000000</v>
      </c>
    </row>
    <row r="42" spans="1:6" ht="18.75" hidden="1" customHeight="1" x14ac:dyDescent="0.2">
      <c r="A42" s="115" t="s">
        <v>35</v>
      </c>
      <c r="B42" s="115"/>
      <c r="C42" s="32" t="s">
        <v>36</v>
      </c>
      <c r="D42" s="31">
        <v>1000000</v>
      </c>
    </row>
    <row r="43" spans="1:6" ht="60" hidden="1" customHeight="1" x14ac:dyDescent="0.2">
      <c r="A43" s="118" t="s">
        <v>26</v>
      </c>
      <c r="B43" s="118"/>
      <c r="C43" s="35" t="s">
        <v>37</v>
      </c>
      <c r="D43" s="31">
        <f>D44</f>
        <v>1500000</v>
      </c>
    </row>
    <row r="44" spans="1:6" ht="32.25" hidden="1" customHeight="1" x14ac:dyDescent="0.2">
      <c r="A44" s="115" t="s">
        <v>35</v>
      </c>
      <c r="B44" s="115"/>
      <c r="C44" s="32" t="s">
        <v>38</v>
      </c>
      <c r="D44" s="31">
        <v>1500000</v>
      </c>
    </row>
    <row r="45" spans="1:6" ht="38.25" hidden="1" customHeight="1" x14ac:dyDescent="0.2">
      <c r="A45" s="113" t="s">
        <v>39</v>
      </c>
      <c r="B45" s="113"/>
      <c r="C45" s="113"/>
      <c r="D45" s="113"/>
    </row>
    <row r="46" spans="1:6" ht="93" hidden="1" customHeight="1" x14ac:dyDescent="0.3">
      <c r="A46" s="114">
        <v>41052600</v>
      </c>
      <c r="B46" s="114"/>
      <c r="C46" s="40" t="s">
        <v>40</v>
      </c>
      <c r="D46" s="25">
        <f>D47</f>
        <v>10000000</v>
      </c>
    </row>
    <row r="47" spans="1:6" ht="38.25" hidden="1" customHeight="1" x14ac:dyDescent="0.2">
      <c r="A47" s="115" t="s">
        <v>15</v>
      </c>
      <c r="B47" s="115"/>
      <c r="C47" s="22" t="s">
        <v>16</v>
      </c>
      <c r="D47" s="26">
        <v>10000000</v>
      </c>
    </row>
    <row r="48" spans="1:6" ht="38.25" hidden="1" customHeight="1" x14ac:dyDescent="0.3">
      <c r="A48" s="119">
        <v>41053600</v>
      </c>
      <c r="B48" s="119"/>
      <c r="C48" s="41" t="s">
        <v>41</v>
      </c>
      <c r="D48" s="42">
        <f>D49</f>
        <v>365000</v>
      </c>
      <c r="F48" s="43"/>
    </row>
    <row r="49" spans="1:6" ht="38.25" hidden="1" customHeight="1" x14ac:dyDescent="0.2">
      <c r="A49" s="115" t="s">
        <v>22</v>
      </c>
      <c r="B49" s="115"/>
      <c r="C49" s="44" t="s">
        <v>23</v>
      </c>
      <c r="D49" s="45">
        <v>365000</v>
      </c>
      <c r="F49" s="43"/>
    </row>
    <row r="50" spans="1:6" ht="10.5" hidden="1" customHeight="1" x14ac:dyDescent="0.2">
      <c r="A50" s="34"/>
      <c r="B50" s="34"/>
      <c r="C50" s="32"/>
      <c r="D50" s="31"/>
      <c r="F50" s="43"/>
    </row>
    <row r="51" spans="1:6" s="49" customFormat="1" ht="27" hidden="1" customHeight="1" x14ac:dyDescent="0.2">
      <c r="A51" s="46" t="s">
        <v>42</v>
      </c>
      <c r="B51" s="120" t="s">
        <v>43</v>
      </c>
      <c r="C51" s="120"/>
      <c r="D51" s="47">
        <f>D52+D53</f>
        <v>572343889.86000001</v>
      </c>
      <c r="E51" s="2"/>
      <c r="F51" s="48"/>
    </row>
    <row r="52" spans="1:6" s="49" customFormat="1" ht="24" hidden="1" customHeight="1" x14ac:dyDescent="0.2">
      <c r="A52" s="46" t="s">
        <v>42</v>
      </c>
      <c r="B52" s="121" t="s">
        <v>44</v>
      </c>
      <c r="C52" s="121"/>
      <c r="D52" s="47">
        <f>D21+D25+D27+D29+D17+D15+D19+D23</f>
        <v>561978889.86000001</v>
      </c>
      <c r="E52" s="2"/>
      <c r="F52" s="48"/>
    </row>
    <row r="53" spans="1:6" s="49" customFormat="1" ht="19.5" hidden="1" x14ac:dyDescent="0.35">
      <c r="A53" s="46" t="s">
        <v>42</v>
      </c>
      <c r="B53" s="124" t="s">
        <v>45</v>
      </c>
      <c r="C53" s="124"/>
      <c r="D53" s="47">
        <f>D46+D48</f>
        <v>10365000</v>
      </c>
      <c r="E53" s="2"/>
      <c r="F53" s="48"/>
    </row>
    <row r="54" spans="1:6" s="49" customFormat="1" ht="19.5" x14ac:dyDescent="0.35">
      <c r="A54" s="50"/>
      <c r="B54" s="51"/>
      <c r="C54" s="51"/>
      <c r="D54" s="52" t="s">
        <v>46</v>
      </c>
      <c r="E54" s="2"/>
      <c r="F54" s="48"/>
    </row>
    <row r="55" spans="1:6" hidden="1" x14ac:dyDescent="0.3">
      <c r="A55" s="110" t="s">
        <v>47</v>
      </c>
      <c r="B55" s="110"/>
      <c r="C55" s="110"/>
      <c r="D55" s="110"/>
      <c r="F55" s="43"/>
    </row>
    <row r="56" spans="1:6" ht="128.25" customHeight="1" x14ac:dyDescent="0.2">
      <c r="A56" s="13" t="s">
        <v>48</v>
      </c>
      <c r="B56" s="53" t="s">
        <v>49</v>
      </c>
      <c r="C56" s="14" t="s">
        <v>50</v>
      </c>
      <c r="D56" s="14" t="s">
        <v>12</v>
      </c>
      <c r="E56" s="2">
        <v>1</v>
      </c>
      <c r="F56" s="43"/>
    </row>
    <row r="57" spans="1:6" x14ac:dyDescent="0.2">
      <c r="A57" s="15">
        <v>1</v>
      </c>
      <c r="B57" s="15"/>
      <c r="C57" s="15">
        <v>2</v>
      </c>
      <c r="D57" s="15">
        <v>3</v>
      </c>
      <c r="E57" s="2">
        <v>1</v>
      </c>
      <c r="F57" s="43"/>
    </row>
    <row r="58" spans="1:6" ht="34.5" customHeight="1" x14ac:dyDescent="0.2">
      <c r="A58" s="113" t="s">
        <v>51</v>
      </c>
      <c r="B58" s="113"/>
      <c r="C58" s="113"/>
      <c r="D58" s="113"/>
      <c r="E58" s="2">
        <v>1</v>
      </c>
      <c r="F58" s="43"/>
    </row>
    <row r="59" spans="1:6" ht="21" hidden="1" customHeight="1" x14ac:dyDescent="0.2">
      <c r="A59" s="18">
        <v>3719110</v>
      </c>
      <c r="B59" s="18">
        <v>9110</v>
      </c>
      <c r="C59" s="54" t="s">
        <v>52</v>
      </c>
      <c r="D59" s="55">
        <f>D60</f>
        <v>133591600</v>
      </c>
      <c r="F59" s="43"/>
    </row>
    <row r="60" spans="1:6" ht="23.25" hidden="1" customHeight="1" x14ac:dyDescent="0.2">
      <c r="A60" s="21" t="s">
        <v>15</v>
      </c>
      <c r="B60" s="21" t="s">
        <v>53</v>
      </c>
      <c r="C60" s="56" t="s">
        <v>16</v>
      </c>
      <c r="D60" s="57">
        <v>133591600</v>
      </c>
      <c r="F60" s="43"/>
    </row>
    <row r="61" spans="1:6" ht="26.25" customHeight="1" x14ac:dyDescent="0.2">
      <c r="A61" s="27" t="s">
        <v>54</v>
      </c>
      <c r="B61" s="27" t="s">
        <v>55</v>
      </c>
      <c r="C61" s="54" t="s">
        <v>27</v>
      </c>
      <c r="D61" s="58">
        <f>D62+D72+D74+D76+D64+D68+D70+D78+D80+D66+D82+D84</f>
        <v>8925200</v>
      </c>
      <c r="E61" s="2">
        <v>1</v>
      </c>
      <c r="F61" s="43"/>
    </row>
    <row r="62" spans="1:6" ht="42.75" customHeight="1" x14ac:dyDescent="0.2">
      <c r="A62" s="59">
        <v>3719770</v>
      </c>
      <c r="B62" s="59">
        <v>9770</v>
      </c>
      <c r="C62" s="60" t="s">
        <v>56</v>
      </c>
      <c r="D62" s="61">
        <v>1600000</v>
      </c>
      <c r="E62" s="2">
        <v>1</v>
      </c>
      <c r="F62" s="43"/>
    </row>
    <row r="63" spans="1:6" ht="19.5" customHeight="1" x14ac:dyDescent="0.2">
      <c r="A63" s="62" t="s">
        <v>22</v>
      </c>
      <c r="B63" s="34">
        <v>9770</v>
      </c>
      <c r="C63" s="32" t="s">
        <v>23</v>
      </c>
      <c r="D63" s="57">
        <v>1600000</v>
      </c>
      <c r="E63" s="2">
        <v>1</v>
      </c>
      <c r="F63" s="43"/>
    </row>
    <row r="64" spans="1:6" ht="78" hidden="1" customHeight="1" x14ac:dyDescent="0.2">
      <c r="A64" s="59">
        <v>3719770</v>
      </c>
      <c r="B64" s="59">
        <v>9770</v>
      </c>
      <c r="C64" s="63" t="s">
        <v>57</v>
      </c>
      <c r="D64" s="61">
        <v>200000</v>
      </c>
      <c r="F64" s="43"/>
    </row>
    <row r="65" spans="1:6" ht="34.5" hidden="1" customHeight="1" x14ac:dyDescent="0.2">
      <c r="A65" s="62" t="s">
        <v>22</v>
      </c>
      <c r="B65" s="34">
        <v>9770</v>
      </c>
      <c r="C65" s="32" t="s">
        <v>23</v>
      </c>
      <c r="D65" s="57">
        <v>200000</v>
      </c>
      <c r="F65" s="43"/>
    </row>
    <row r="66" spans="1:6" ht="64.5" hidden="1" customHeight="1" x14ac:dyDescent="0.2">
      <c r="A66" s="59">
        <v>3719770</v>
      </c>
      <c r="B66" s="59">
        <v>9770</v>
      </c>
      <c r="C66" s="63" t="s">
        <v>58</v>
      </c>
      <c r="D66" s="57">
        <v>200000</v>
      </c>
      <c r="F66" s="43"/>
    </row>
    <row r="67" spans="1:6" ht="34.5" hidden="1" customHeight="1" x14ac:dyDescent="0.2">
      <c r="A67" s="62" t="s">
        <v>22</v>
      </c>
      <c r="B67" s="34">
        <v>9770</v>
      </c>
      <c r="C67" s="32" t="s">
        <v>23</v>
      </c>
      <c r="D67" s="57">
        <v>200000</v>
      </c>
      <c r="F67" s="43"/>
    </row>
    <row r="68" spans="1:6" ht="70.5" hidden="1" customHeight="1" x14ac:dyDescent="0.2">
      <c r="A68" s="59">
        <v>3719770</v>
      </c>
      <c r="B68" s="59">
        <v>9770</v>
      </c>
      <c r="C68" s="35" t="s">
        <v>59</v>
      </c>
      <c r="D68" s="61">
        <v>300000</v>
      </c>
      <c r="F68" s="43"/>
    </row>
    <row r="69" spans="1:6" ht="34.5" hidden="1" customHeight="1" x14ac:dyDescent="0.2">
      <c r="A69" s="62" t="s">
        <v>22</v>
      </c>
      <c r="B69" s="34">
        <v>9770</v>
      </c>
      <c r="C69" s="32" t="s">
        <v>23</v>
      </c>
      <c r="D69" s="57">
        <v>300000</v>
      </c>
      <c r="F69" s="43"/>
    </row>
    <row r="70" spans="1:6" ht="55.5" hidden="1" customHeight="1" x14ac:dyDescent="0.2">
      <c r="A70" s="59">
        <v>3719770</v>
      </c>
      <c r="B70" s="59">
        <v>9770</v>
      </c>
      <c r="C70" s="35" t="s">
        <v>60</v>
      </c>
      <c r="D70" s="61">
        <v>52000</v>
      </c>
      <c r="F70" s="43"/>
    </row>
    <row r="71" spans="1:6" ht="34.5" hidden="1" customHeight="1" x14ac:dyDescent="0.2">
      <c r="A71" s="62" t="s">
        <v>22</v>
      </c>
      <c r="B71" s="34">
        <v>9770</v>
      </c>
      <c r="C71" s="32" t="s">
        <v>23</v>
      </c>
      <c r="D71" s="57">
        <v>52000</v>
      </c>
      <c r="F71" s="43"/>
    </row>
    <row r="72" spans="1:6" ht="89.25" hidden="1" customHeight="1" x14ac:dyDescent="0.2">
      <c r="A72" s="37">
        <v>3719770</v>
      </c>
      <c r="B72" s="59">
        <v>9770</v>
      </c>
      <c r="C72" s="60" t="s">
        <v>61</v>
      </c>
      <c r="D72" s="61">
        <v>186800</v>
      </c>
      <c r="F72" s="43"/>
    </row>
    <row r="73" spans="1:6" ht="27.75" hidden="1" customHeight="1" x14ac:dyDescent="0.2">
      <c r="A73" s="21" t="s">
        <v>62</v>
      </c>
      <c r="B73" s="21" t="s">
        <v>55</v>
      </c>
      <c r="C73" s="22" t="s">
        <v>63</v>
      </c>
      <c r="D73" s="57">
        <v>186800</v>
      </c>
      <c r="F73" s="43"/>
    </row>
    <row r="74" spans="1:6" ht="88.5" hidden="1" customHeight="1" x14ac:dyDescent="0.2">
      <c r="A74" s="59">
        <v>3719770</v>
      </c>
      <c r="B74" s="59">
        <v>9770</v>
      </c>
      <c r="C74" s="64" t="s">
        <v>64</v>
      </c>
      <c r="D74" s="61">
        <v>256400</v>
      </c>
      <c r="F74" s="43"/>
    </row>
    <row r="75" spans="1:6" ht="30.75" hidden="1" customHeight="1" x14ac:dyDescent="0.2">
      <c r="A75" s="21" t="s">
        <v>65</v>
      </c>
      <c r="B75" s="34">
        <v>9770</v>
      </c>
      <c r="C75" s="22" t="s">
        <v>66</v>
      </c>
      <c r="D75" s="57">
        <v>256400</v>
      </c>
      <c r="F75" s="43"/>
    </row>
    <row r="76" spans="1:6" ht="45.75" hidden="1" customHeight="1" x14ac:dyDescent="0.2">
      <c r="A76" s="59">
        <v>3719770</v>
      </c>
      <c r="B76" s="59">
        <v>9770</v>
      </c>
      <c r="C76" s="63" t="s">
        <v>67</v>
      </c>
      <c r="D76" s="61">
        <v>80000</v>
      </c>
      <c r="F76" s="43"/>
    </row>
    <row r="77" spans="1:6" ht="29.25" hidden="1" customHeight="1" x14ac:dyDescent="0.2">
      <c r="A77" s="21" t="s">
        <v>65</v>
      </c>
      <c r="B77" s="34">
        <v>9770</v>
      </c>
      <c r="C77" s="22" t="s">
        <v>66</v>
      </c>
      <c r="D77" s="57">
        <v>80000</v>
      </c>
      <c r="F77" s="43"/>
    </row>
    <row r="78" spans="1:6" ht="82.5" hidden="1" customHeight="1" x14ac:dyDescent="0.2">
      <c r="A78" s="37">
        <v>3719770</v>
      </c>
      <c r="B78" s="59">
        <v>9770</v>
      </c>
      <c r="C78" s="60" t="s">
        <v>68</v>
      </c>
      <c r="D78" s="61">
        <v>50000</v>
      </c>
      <c r="F78" s="43"/>
    </row>
    <row r="79" spans="1:6" ht="29.25" hidden="1" customHeight="1" x14ac:dyDescent="0.2">
      <c r="A79" s="21" t="s">
        <v>22</v>
      </c>
      <c r="B79" s="34">
        <v>9770</v>
      </c>
      <c r="C79" s="22" t="s">
        <v>23</v>
      </c>
      <c r="D79" s="57">
        <v>50000</v>
      </c>
      <c r="F79" s="43"/>
    </row>
    <row r="80" spans="1:6" ht="64.5" hidden="1" customHeight="1" x14ac:dyDescent="0.2">
      <c r="A80" s="37">
        <v>3719770</v>
      </c>
      <c r="B80" s="59">
        <v>9770</v>
      </c>
      <c r="C80" s="60" t="s">
        <v>69</v>
      </c>
      <c r="D80" s="61">
        <v>1000000</v>
      </c>
      <c r="F80" s="43"/>
    </row>
    <row r="81" spans="1:6" ht="29.25" hidden="1" customHeight="1" x14ac:dyDescent="0.2">
      <c r="A81" s="21" t="s">
        <v>22</v>
      </c>
      <c r="B81" s="34">
        <v>9770</v>
      </c>
      <c r="C81" s="22" t="s">
        <v>23</v>
      </c>
      <c r="D81" s="57">
        <v>1000000</v>
      </c>
      <c r="F81" s="43"/>
    </row>
    <row r="82" spans="1:6" ht="60.75" hidden="1" customHeight="1" x14ac:dyDescent="0.2">
      <c r="A82" s="37">
        <v>3719770</v>
      </c>
      <c r="B82" s="59">
        <v>9770</v>
      </c>
      <c r="C82" s="60" t="s">
        <v>70</v>
      </c>
      <c r="D82" s="61">
        <v>2000000</v>
      </c>
      <c r="F82" s="43"/>
    </row>
    <row r="83" spans="1:6" ht="29.25" hidden="1" customHeight="1" x14ac:dyDescent="0.2">
      <c r="A83" s="21" t="s">
        <v>71</v>
      </c>
      <c r="B83" s="34">
        <v>9770</v>
      </c>
      <c r="C83" s="22" t="s">
        <v>72</v>
      </c>
      <c r="D83" s="57">
        <v>2000000</v>
      </c>
      <c r="F83" s="43"/>
    </row>
    <row r="84" spans="1:6" ht="64.5" hidden="1" customHeight="1" x14ac:dyDescent="0.2">
      <c r="A84" s="37">
        <v>3719770</v>
      </c>
      <c r="B84" s="59">
        <v>9770</v>
      </c>
      <c r="C84" s="60" t="s">
        <v>73</v>
      </c>
      <c r="D84" s="61">
        <v>3000000</v>
      </c>
      <c r="F84" s="43"/>
    </row>
    <row r="85" spans="1:6" ht="29.25" hidden="1" customHeight="1" x14ac:dyDescent="0.2">
      <c r="A85" s="21" t="s">
        <v>71</v>
      </c>
      <c r="B85" s="34">
        <v>9770</v>
      </c>
      <c r="C85" s="22" t="s">
        <v>72</v>
      </c>
      <c r="D85" s="57">
        <v>3000000</v>
      </c>
      <c r="F85" s="43"/>
    </row>
    <row r="86" spans="1:6" ht="54.75" customHeight="1" x14ac:dyDescent="0.2">
      <c r="A86" s="18">
        <v>3719800</v>
      </c>
      <c r="B86" s="18">
        <v>9800</v>
      </c>
      <c r="C86" s="33" t="s">
        <v>74</v>
      </c>
      <c r="D86" s="55">
        <f>D87+D89+D91+D93+D95+D97+D99+D103+D105+D107+D109+D111+D113+D115+D117+D119+D121+D123+D125+D127+D101</f>
        <v>16944900</v>
      </c>
      <c r="E86" s="2">
        <v>1</v>
      </c>
      <c r="F86" s="43"/>
    </row>
    <row r="87" spans="1:6" ht="83.25" hidden="1" customHeight="1" x14ac:dyDescent="0.3">
      <c r="A87" s="59" t="s">
        <v>75</v>
      </c>
      <c r="B87" s="59">
        <v>9800</v>
      </c>
      <c r="C87" s="65" t="s">
        <v>76</v>
      </c>
      <c r="D87" s="61">
        <v>1000000</v>
      </c>
      <c r="F87" s="43"/>
    </row>
    <row r="88" spans="1:6" ht="29.25" hidden="1" customHeight="1" x14ac:dyDescent="0.2">
      <c r="A88" s="34">
        <v>9900000000</v>
      </c>
      <c r="B88" s="34" t="s">
        <v>77</v>
      </c>
      <c r="C88" s="32" t="s">
        <v>16</v>
      </c>
      <c r="D88" s="57">
        <v>1000000</v>
      </c>
      <c r="F88" s="43"/>
    </row>
    <row r="89" spans="1:6" ht="76.5" hidden="1" customHeight="1" x14ac:dyDescent="0.3">
      <c r="A89" s="59" t="s">
        <v>75</v>
      </c>
      <c r="B89" s="59">
        <v>9800</v>
      </c>
      <c r="C89" s="65" t="s">
        <v>78</v>
      </c>
      <c r="D89" s="61">
        <f>D90</f>
        <v>500000</v>
      </c>
      <c r="F89" s="43"/>
    </row>
    <row r="90" spans="1:6" ht="29.25" hidden="1" customHeight="1" x14ac:dyDescent="0.2">
      <c r="A90" s="34">
        <v>9900000000</v>
      </c>
      <c r="B90" s="34" t="s">
        <v>77</v>
      </c>
      <c r="C90" s="32" t="s">
        <v>16</v>
      </c>
      <c r="D90" s="57">
        <v>500000</v>
      </c>
      <c r="F90" s="43"/>
    </row>
    <row r="91" spans="1:6" ht="72" customHeight="1" x14ac:dyDescent="0.3">
      <c r="A91" s="59" t="s">
        <v>75</v>
      </c>
      <c r="B91" s="59">
        <v>9800</v>
      </c>
      <c r="C91" s="65" t="s">
        <v>79</v>
      </c>
      <c r="D91" s="61">
        <v>100000</v>
      </c>
      <c r="E91" s="2">
        <v>1</v>
      </c>
      <c r="F91" s="43"/>
    </row>
    <row r="92" spans="1:6" ht="29.25" customHeight="1" x14ac:dyDescent="0.2">
      <c r="A92" s="34">
        <v>9900000000</v>
      </c>
      <c r="B92" s="34" t="s">
        <v>77</v>
      </c>
      <c r="C92" s="32" t="s">
        <v>16</v>
      </c>
      <c r="D92" s="57">
        <v>100000</v>
      </c>
      <c r="E92" s="2">
        <v>1</v>
      </c>
      <c r="F92" s="43"/>
    </row>
    <row r="93" spans="1:6" ht="79.5" hidden="1" customHeight="1" x14ac:dyDescent="0.3">
      <c r="A93" s="59" t="s">
        <v>75</v>
      </c>
      <c r="B93" s="59">
        <v>9800</v>
      </c>
      <c r="C93" s="65" t="s">
        <v>80</v>
      </c>
      <c r="D93" s="61">
        <v>200000</v>
      </c>
      <c r="F93" s="43"/>
    </row>
    <row r="94" spans="1:6" ht="36.75" hidden="1" customHeight="1" x14ac:dyDescent="0.2">
      <c r="A94" s="34">
        <v>9900000000</v>
      </c>
      <c r="B94" s="34" t="s">
        <v>77</v>
      </c>
      <c r="C94" s="32" t="s">
        <v>16</v>
      </c>
      <c r="D94" s="57">
        <v>200000</v>
      </c>
      <c r="F94" s="43"/>
    </row>
    <row r="95" spans="1:6" ht="87" hidden="1" customHeight="1" x14ac:dyDescent="0.3">
      <c r="A95" s="59" t="s">
        <v>75</v>
      </c>
      <c r="B95" s="59">
        <v>9800</v>
      </c>
      <c r="C95" s="65" t="s">
        <v>81</v>
      </c>
      <c r="D95" s="61">
        <v>300000</v>
      </c>
      <c r="F95" s="43"/>
    </row>
    <row r="96" spans="1:6" ht="36.75" hidden="1" customHeight="1" x14ac:dyDescent="0.2">
      <c r="A96" s="34">
        <v>9900000000</v>
      </c>
      <c r="B96" s="34" t="s">
        <v>77</v>
      </c>
      <c r="C96" s="32" t="s">
        <v>16</v>
      </c>
      <c r="D96" s="57">
        <v>300000</v>
      </c>
      <c r="F96" s="43"/>
    </row>
    <row r="97" spans="1:6" ht="81" hidden="1" customHeight="1" x14ac:dyDescent="0.3">
      <c r="A97" s="59" t="s">
        <v>75</v>
      </c>
      <c r="B97" s="59">
        <v>9800</v>
      </c>
      <c r="C97" s="65" t="s">
        <v>82</v>
      </c>
      <c r="D97" s="61">
        <v>150000</v>
      </c>
      <c r="F97" s="43"/>
    </row>
    <row r="98" spans="1:6" ht="36.75" hidden="1" customHeight="1" x14ac:dyDescent="0.2">
      <c r="A98" s="34">
        <v>9900000000</v>
      </c>
      <c r="B98" s="34" t="s">
        <v>77</v>
      </c>
      <c r="C98" s="32" t="s">
        <v>16</v>
      </c>
      <c r="D98" s="57">
        <v>150000</v>
      </c>
      <c r="F98" s="43"/>
    </row>
    <row r="99" spans="1:6" ht="93" hidden="1" customHeight="1" x14ac:dyDescent="0.2">
      <c r="A99" s="66" t="s">
        <v>75</v>
      </c>
      <c r="B99" s="66">
        <v>9800</v>
      </c>
      <c r="C99" s="67" t="s">
        <v>83</v>
      </c>
      <c r="D99" s="68">
        <v>50000</v>
      </c>
      <c r="F99" s="43"/>
    </row>
    <row r="100" spans="1:6" ht="36.75" hidden="1" customHeight="1" x14ac:dyDescent="0.2">
      <c r="A100" s="69">
        <v>9900000000</v>
      </c>
      <c r="B100" s="69" t="s">
        <v>77</v>
      </c>
      <c r="C100" s="70" t="s">
        <v>16</v>
      </c>
      <c r="D100" s="71">
        <v>50000</v>
      </c>
      <c r="F100" s="43"/>
    </row>
    <row r="101" spans="1:6" ht="91.5" customHeight="1" x14ac:dyDescent="0.2">
      <c r="A101" s="59" t="s">
        <v>75</v>
      </c>
      <c r="B101" s="59">
        <v>9800</v>
      </c>
      <c r="C101" s="35" t="s">
        <v>84</v>
      </c>
      <c r="D101" s="61">
        <v>1500000</v>
      </c>
      <c r="E101" s="2">
        <v>1</v>
      </c>
      <c r="F101" s="43"/>
    </row>
    <row r="102" spans="1:6" ht="36.75" customHeight="1" x14ac:dyDescent="0.2">
      <c r="A102" s="34">
        <v>9900000000</v>
      </c>
      <c r="B102" s="34" t="s">
        <v>77</v>
      </c>
      <c r="C102" s="32" t="s">
        <v>16</v>
      </c>
      <c r="D102" s="57">
        <v>1500000</v>
      </c>
      <c r="E102" s="2">
        <v>1</v>
      </c>
      <c r="F102" s="43"/>
    </row>
    <row r="103" spans="1:6" ht="82.5" hidden="1" customHeight="1" x14ac:dyDescent="0.2">
      <c r="A103" s="59" t="s">
        <v>75</v>
      </c>
      <c r="B103" s="59">
        <v>9800</v>
      </c>
      <c r="C103" s="35" t="s">
        <v>85</v>
      </c>
      <c r="D103" s="61">
        <v>500000</v>
      </c>
      <c r="F103" s="43"/>
    </row>
    <row r="104" spans="1:6" ht="27.75" hidden="1" customHeight="1" x14ac:dyDescent="0.2">
      <c r="A104" s="34">
        <v>9900000000</v>
      </c>
      <c r="B104" s="34" t="s">
        <v>77</v>
      </c>
      <c r="C104" s="32" t="s">
        <v>16</v>
      </c>
      <c r="D104" s="57">
        <v>500000</v>
      </c>
      <c r="F104" s="43"/>
    </row>
    <row r="105" spans="1:6" ht="84" hidden="1" customHeight="1" x14ac:dyDescent="0.2">
      <c r="A105" s="59" t="s">
        <v>75</v>
      </c>
      <c r="B105" s="59">
        <v>9800</v>
      </c>
      <c r="C105" s="35" t="s">
        <v>86</v>
      </c>
      <c r="D105" s="61">
        <v>27300</v>
      </c>
      <c r="F105" s="43"/>
    </row>
    <row r="106" spans="1:6" ht="31.5" hidden="1" customHeight="1" x14ac:dyDescent="0.2">
      <c r="A106" s="34">
        <v>9900000000</v>
      </c>
      <c r="B106" s="34" t="s">
        <v>77</v>
      </c>
      <c r="C106" s="32" t="s">
        <v>16</v>
      </c>
      <c r="D106" s="57">
        <v>27300</v>
      </c>
      <c r="F106" s="43"/>
    </row>
    <row r="107" spans="1:6" ht="95.25" hidden="1" customHeight="1" x14ac:dyDescent="0.2">
      <c r="A107" s="59" t="s">
        <v>75</v>
      </c>
      <c r="B107" s="59">
        <v>9800</v>
      </c>
      <c r="C107" s="35" t="s">
        <v>87</v>
      </c>
      <c r="D107" s="61">
        <v>1700000</v>
      </c>
      <c r="F107" s="43"/>
    </row>
    <row r="108" spans="1:6" ht="47.25" hidden="1" customHeight="1" x14ac:dyDescent="0.2">
      <c r="A108" s="34">
        <v>9900000000</v>
      </c>
      <c r="B108" s="34" t="s">
        <v>77</v>
      </c>
      <c r="C108" s="32" t="s">
        <v>16</v>
      </c>
      <c r="D108" s="57">
        <v>1700000</v>
      </c>
      <c r="F108" s="43"/>
    </row>
    <row r="109" spans="1:6" ht="74.25" hidden="1" customHeight="1" x14ac:dyDescent="0.2">
      <c r="A109" s="59" t="s">
        <v>75</v>
      </c>
      <c r="B109" s="59">
        <v>9800</v>
      </c>
      <c r="C109" s="35" t="s">
        <v>88</v>
      </c>
      <c r="D109" s="61">
        <v>1850000</v>
      </c>
      <c r="F109" s="43"/>
    </row>
    <row r="110" spans="1:6" ht="47.25" hidden="1" customHeight="1" x14ac:dyDescent="0.2">
      <c r="A110" s="34">
        <v>9900000000</v>
      </c>
      <c r="B110" s="34" t="s">
        <v>77</v>
      </c>
      <c r="C110" s="32" t="s">
        <v>16</v>
      </c>
      <c r="D110" s="57">
        <v>1850000</v>
      </c>
      <c r="F110" s="43"/>
    </row>
    <row r="111" spans="1:6" ht="109.5" hidden="1" customHeight="1" x14ac:dyDescent="0.2">
      <c r="A111" s="59" t="s">
        <v>75</v>
      </c>
      <c r="B111" s="59">
        <v>9800</v>
      </c>
      <c r="C111" s="35" t="s">
        <v>89</v>
      </c>
      <c r="D111" s="61">
        <v>1500000</v>
      </c>
      <c r="F111" s="43"/>
    </row>
    <row r="112" spans="1:6" ht="32.25" hidden="1" customHeight="1" x14ac:dyDescent="0.2">
      <c r="A112" s="34">
        <v>9900000000</v>
      </c>
      <c r="B112" s="34" t="s">
        <v>77</v>
      </c>
      <c r="C112" s="32" t="s">
        <v>16</v>
      </c>
      <c r="D112" s="57">
        <v>1500000</v>
      </c>
      <c r="F112" s="43"/>
    </row>
    <row r="113" spans="1:6" ht="102.75" hidden="1" customHeight="1" x14ac:dyDescent="0.2">
      <c r="A113" s="59" t="s">
        <v>75</v>
      </c>
      <c r="B113" s="59">
        <v>9800</v>
      </c>
      <c r="C113" s="72" t="s">
        <v>90</v>
      </c>
      <c r="D113" s="61">
        <v>580000</v>
      </c>
      <c r="F113" s="43"/>
    </row>
    <row r="114" spans="1:6" ht="30.75" hidden="1" customHeight="1" x14ac:dyDescent="0.2">
      <c r="A114" s="34">
        <v>9900000000</v>
      </c>
      <c r="B114" s="34" t="s">
        <v>77</v>
      </c>
      <c r="C114" s="32" t="s">
        <v>16</v>
      </c>
      <c r="D114" s="57">
        <v>580000</v>
      </c>
      <c r="F114" s="43"/>
    </row>
    <row r="115" spans="1:6" ht="105" customHeight="1" x14ac:dyDescent="0.2">
      <c r="A115" s="59" t="s">
        <v>75</v>
      </c>
      <c r="B115" s="59">
        <v>9800</v>
      </c>
      <c r="C115" s="72" t="s">
        <v>91</v>
      </c>
      <c r="D115" s="61">
        <v>140300</v>
      </c>
      <c r="E115" s="2">
        <v>1</v>
      </c>
      <c r="F115" s="43"/>
    </row>
    <row r="116" spans="1:6" ht="30.75" customHeight="1" x14ac:dyDescent="0.2">
      <c r="A116" s="34">
        <v>9900000000</v>
      </c>
      <c r="B116" s="34" t="s">
        <v>77</v>
      </c>
      <c r="C116" s="32" t="s">
        <v>16</v>
      </c>
      <c r="D116" s="57">
        <v>140300</v>
      </c>
      <c r="E116" s="2">
        <v>1</v>
      </c>
      <c r="F116" s="43"/>
    </row>
    <row r="117" spans="1:6" ht="106.5" customHeight="1" x14ac:dyDescent="0.2">
      <c r="A117" s="59" t="s">
        <v>75</v>
      </c>
      <c r="B117" s="59">
        <v>9800</v>
      </c>
      <c r="C117" s="35" t="s">
        <v>92</v>
      </c>
      <c r="D117" s="61">
        <v>2000000</v>
      </c>
      <c r="E117" s="2">
        <v>1</v>
      </c>
      <c r="F117" s="43"/>
    </row>
    <row r="118" spans="1:6" ht="38.25" customHeight="1" x14ac:dyDescent="0.2">
      <c r="A118" s="34">
        <v>9900000000</v>
      </c>
      <c r="B118" s="34" t="s">
        <v>77</v>
      </c>
      <c r="C118" s="32" t="s">
        <v>16</v>
      </c>
      <c r="D118" s="57">
        <v>2000000</v>
      </c>
      <c r="E118" s="2">
        <v>1</v>
      </c>
      <c r="F118" s="43"/>
    </row>
    <row r="119" spans="1:6" ht="74.25" hidden="1" customHeight="1" x14ac:dyDescent="0.2">
      <c r="A119" s="59" t="s">
        <v>75</v>
      </c>
      <c r="B119" s="59">
        <v>9800</v>
      </c>
      <c r="C119" s="35" t="s">
        <v>93</v>
      </c>
      <c r="D119" s="61">
        <v>450000</v>
      </c>
      <c r="F119" s="43"/>
    </row>
    <row r="120" spans="1:6" ht="38.25" hidden="1" customHeight="1" x14ac:dyDescent="0.2">
      <c r="A120" s="34">
        <v>9900000000</v>
      </c>
      <c r="B120" s="34" t="s">
        <v>77</v>
      </c>
      <c r="C120" s="32" t="s">
        <v>16</v>
      </c>
      <c r="D120" s="57">
        <v>450000</v>
      </c>
      <c r="F120" s="43"/>
    </row>
    <row r="121" spans="1:6" ht="89.25" hidden="1" customHeight="1" x14ac:dyDescent="0.2">
      <c r="A121" s="59" t="s">
        <v>75</v>
      </c>
      <c r="B121" s="59">
        <v>9800</v>
      </c>
      <c r="C121" s="35" t="s">
        <v>94</v>
      </c>
      <c r="D121" s="61">
        <v>3000000</v>
      </c>
      <c r="F121" s="43"/>
    </row>
    <row r="122" spans="1:6" ht="38.25" hidden="1" customHeight="1" x14ac:dyDescent="0.2">
      <c r="A122" s="34">
        <v>9900000000</v>
      </c>
      <c r="B122" s="34" t="s">
        <v>77</v>
      </c>
      <c r="C122" s="32" t="s">
        <v>16</v>
      </c>
      <c r="D122" s="57">
        <v>3000000</v>
      </c>
      <c r="F122" s="43"/>
    </row>
    <row r="123" spans="1:6" ht="86.25" hidden="1" customHeight="1" x14ac:dyDescent="0.2">
      <c r="A123" s="59" t="s">
        <v>75</v>
      </c>
      <c r="B123" s="59">
        <v>9800</v>
      </c>
      <c r="C123" s="35" t="s">
        <v>95</v>
      </c>
      <c r="D123" s="61">
        <v>500000</v>
      </c>
      <c r="F123" s="43"/>
    </row>
    <row r="124" spans="1:6" ht="38.25" hidden="1" customHeight="1" x14ac:dyDescent="0.2">
      <c r="A124" s="73">
        <v>9900000000</v>
      </c>
      <c r="B124" s="73" t="s">
        <v>77</v>
      </c>
      <c r="C124" s="74" t="s">
        <v>16</v>
      </c>
      <c r="D124" s="57">
        <v>500000</v>
      </c>
      <c r="F124" s="43"/>
    </row>
    <row r="125" spans="1:6" ht="106.5" hidden="1" customHeight="1" x14ac:dyDescent="0.2">
      <c r="A125" s="59" t="s">
        <v>75</v>
      </c>
      <c r="B125" s="59">
        <v>9800</v>
      </c>
      <c r="C125" s="35" t="s">
        <v>96</v>
      </c>
      <c r="D125" s="61">
        <v>500000</v>
      </c>
      <c r="F125" s="43"/>
    </row>
    <row r="126" spans="1:6" ht="29.25" hidden="1" customHeight="1" x14ac:dyDescent="0.2">
      <c r="A126" s="34">
        <v>9900000000</v>
      </c>
      <c r="B126" s="34" t="s">
        <v>77</v>
      </c>
      <c r="C126" s="32" t="s">
        <v>16</v>
      </c>
      <c r="D126" s="57">
        <v>500000</v>
      </c>
      <c r="F126" s="43"/>
    </row>
    <row r="127" spans="1:6" ht="111" customHeight="1" x14ac:dyDescent="0.2">
      <c r="A127" s="59" t="s">
        <v>75</v>
      </c>
      <c r="B127" s="59">
        <v>9800</v>
      </c>
      <c r="C127" s="35" t="s">
        <v>97</v>
      </c>
      <c r="D127" s="61">
        <v>397300</v>
      </c>
      <c r="E127" s="2">
        <v>1</v>
      </c>
      <c r="F127" s="43"/>
    </row>
    <row r="128" spans="1:6" ht="29.25" customHeight="1" x14ac:dyDescent="0.2">
      <c r="A128" s="34">
        <v>9900000000</v>
      </c>
      <c r="B128" s="34" t="s">
        <v>77</v>
      </c>
      <c r="C128" s="32" t="s">
        <v>16</v>
      </c>
      <c r="D128" s="57">
        <v>397300</v>
      </c>
      <c r="E128" s="2">
        <v>1</v>
      </c>
      <c r="F128" s="43"/>
    </row>
    <row r="129" spans="1:256" ht="43.5" hidden="1" customHeight="1" x14ac:dyDescent="0.2">
      <c r="A129" s="117" t="s">
        <v>98</v>
      </c>
      <c r="B129" s="117"/>
      <c r="C129" s="117"/>
      <c r="D129" s="117"/>
      <c r="F129" s="43"/>
      <c r="IV129" s="2">
        <f>SUM(E129:IU129)</f>
        <v>0</v>
      </c>
    </row>
    <row r="130" spans="1:256" ht="61.5" hidden="1" customHeight="1" x14ac:dyDescent="0.2">
      <c r="A130" s="75">
        <v>3719770</v>
      </c>
      <c r="B130" s="75">
        <v>9770</v>
      </c>
      <c r="C130" s="76" t="s">
        <v>99</v>
      </c>
      <c r="D130" s="77">
        <f>D132+D134</f>
        <v>13000000</v>
      </c>
      <c r="F130" s="43"/>
    </row>
    <row r="131" spans="1:256" ht="57.75" hidden="1" customHeight="1" x14ac:dyDescent="0.3">
      <c r="A131" s="78">
        <v>3719770</v>
      </c>
      <c r="B131" s="79">
        <v>9770</v>
      </c>
      <c r="C131" s="80" t="s">
        <v>100</v>
      </c>
      <c r="D131" s="81">
        <v>1000000</v>
      </c>
      <c r="F131" s="43"/>
    </row>
    <row r="132" spans="1:256" ht="34.5" hidden="1" customHeight="1" x14ac:dyDescent="0.2">
      <c r="A132" s="21" t="s">
        <v>22</v>
      </c>
      <c r="B132" s="34">
        <v>9770</v>
      </c>
      <c r="C132" s="32" t="s">
        <v>23</v>
      </c>
      <c r="D132" s="82">
        <f>D131</f>
        <v>1000000</v>
      </c>
      <c r="F132" s="43"/>
    </row>
    <row r="133" spans="1:256" ht="97.5" hidden="1" customHeight="1" x14ac:dyDescent="0.2">
      <c r="A133" s="59">
        <v>3719770</v>
      </c>
      <c r="B133" s="59">
        <v>9770</v>
      </c>
      <c r="C133" s="35" t="s">
        <v>101</v>
      </c>
      <c r="D133" s="81">
        <v>12000000</v>
      </c>
      <c r="F133" s="43"/>
    </row>
    <row r="134" spans="1:256" ht="34.5" hidden="1" customHeight="1" x14ac:dyDescent="0.2">
      <c r="A134" s="83" t="s">
        <v>22</v>
      </c>
      <c r="B134" s="84">
        <v>9770</v>
      </c>
      <c r="C134" s="74" t="s">
        <v>23</v>
      </c>
      <c r="D134" s="85">
        <f>D133</f>
        <v>12000000</v>
      </c>
      <c r="F134" s="43"/>
    </row>
    <row r="135" spans="1:256" ht="48" customHeight="1" x14ac:dyDescent="0.2">
      <c r="A135" s="18">
        <v>3719800</v>
      </c>
      <c r="B135" s="18">
        <v>9800</v>
      </c>
      <c r="C135" s="33" t="s">
        <v>74</v>
      </c>
      <c r="D135" s="29">
        <f>D139+D137+D153+D147+D151+D143+D155+D163+D157+D161+D159+D141+D145+D149</f>
        <v>19599000</v>
      </c>
      <c r="E135" s="2">
        <v>1</v>
      </c>
      <c r="F135" s="43"/>
    </row>
    <row r="136" spans="1:256" ht="81.75" hidden="1" customHeight="1" x14ac:dyDescent="0.2">
      <c r="A136" s="86" t="s">
        <v>75</v>
      </c>
      <c r="B136" s="86">
        <v>9800</v>
      </c>
      <c r="C136" s="87" t="s">
        <v>102</v>
      </c>
      <c r="D136" s="88">
        <v>300000</v>
      </c>
      <c r="F136" s="43"/>
    </row>
    <row r="137" spans="1:256" ht="35.25" hidden="1" customHeight="1" x14ac:dyDescent="0.2">
      <c r="A137" s="89">
        <v>9900000000</v>
      </c>
      <c r="B137" s="89" t="s">
        <v>77</v>
      </c>
      <c r="C137" s="32" t="s">
        <v>16</v>
      </c>
      <c r="D137" s="90">
        <f>D136</f>
        <v>300000</v>
      </c>
      <c r="F137" s="43"/>
    </row>
    <row r="138" spans="1:256" ht="98.25" hidden="1" customHeight="1" x14ac:dyDescent="0.3">
      <c r="A138" s="78" t="s">
        <v>75</v>
      </c>
      <c r="B138" s="78">
        <v>9800</v>
      </c>
      <c r="C138" s="80" t="s">
        <v>103</v>
      </c>
      <c r="D138" s="91">
        <v>3000000</v>
      </c>
      <c r="F138" s="43"/>
    </row>
    <row r="139" spans="1:256" ht="29.25" hidden="1" customHeight="1" x14ac:dyDescent="0.2">
      <c r="A139" s="34">
        <v>9900000000</v>
      </c>
      <c r="B139" s="34" t="s">
        <v>77</v>
      </c>
      <c r="C139" s="74" t="s">
        <v>16</v>
      </c>
      <c r="D139" s="85">
        <f>D138</f>
        <v>3000000</v>
      </c>
      <c r="F139" s="43"/>
    </row>
    <row r="140" spans="1:256" ht="111" customHeight="1" x14ac:dyDescent="0.3">
      <c r="A140" s="59" t="s">
        <v>75</v>
      </c>
      <c r="B140" s="59">
        <v>9800</v>
      </c>
      <c r="C140" s="92" t="s">
        <v>115</v>
      </c>
      <c r="D140" s="93">
        <v>700000</v>
      </c>
      <c r="E140" s="2">
        <v>1</v>
      </c>
      <c r="F140" s="43"/>
    </row>
    <row r="141" spans="1:256" ht="29.25" customHeight="1" x14ac:dyDescent="0.2">
      <c r="A141" s="73">
        <v>9900000000</v>
      </c>
      <c r="B141" s="73" t="s">
        <v>77</v>
      </c>
      <c r="C141" s="74" t="s">
        <v>16</v>
      </c>
      <c r="D141" s="85">
        <f>D140</f>
        <v>700000</v>
      </c>
      <c r="E141" s="2">
        <v>1</v>
      </c>
      <c r="F141" s="43"/>
    </row>
    <row r="142" spans="1:256" ht="114.75" hidden="1" customHeight="1" x14ac:dyDescent="0.3">
      <c r="A142" s="59" t="s">
        <v>75</v>
      </c>
      <c r="B142" s="59">
        <v>9800</v>
      </c>
      <c r="C142" s="94" t="s">
        <v>104</v>
      </c>
      <c r="D142" s="36">
        <v>2397000</v>
      </c>
      <c r="F142" s="43"/>
    </row>
    <row r="143" spans="1:256" ht="29.25" hidden="1" customHeight="1" x14ac:dyDescent="0.2">
      <c r="A143" s="34">
        <v>9900000000</v>
      </c>
      <c r="B143" s="34" t="s">
        <v>77</v>
      </c>
      <c r="C143" s="32" t="s">
        <v>16</v>
      </c>
      <c r="D143" s="31">
        <f>D142</f>
        <v>2397000</v>
      </c>
      <c r="F143" s="43"/>
    </row>
    <row r="144" spans="1:256" ht="117" customHeight="1" x14ac:dyDescent="0.3">
      <c r="A144" s="59" t="s">
        <v>75</v>
      </c>
      <c r="B144" s="59">
        <v>9800</v>
      </c>
      <c r="C144" s="95" t="s">
        <v>105</v>
      </c>
      <c r="D144" s="36">
        <v>1900000</v>
      </c>
      <c r="E144" s="2">
        <v>1</v>
      </c>
      <c r="F144" s="43"/>
    </row>
    <row r="145" spans="1:6" ht="29.25" customHeight="1" x14ac:dyDescent="0.2">
      <c r="A145" s="34">
        <v>9900000000</v>
      </c>
      <c r="B145" s="34" t="s">
        <v>77</v>
      </c>
      <c r="C145" s="32" t="s">
        <v>16</v>
      </c>
      <c r="D145" s="31">
        <f>D144</f>
        <v>1900000</v>
      </c>
      <c r="E145" s="2">
        <v>1</v>
      </c>
      <c r="F145" s="43"/>
    </row>
    <row r="146" spans="1:6" ht="81" hidden="1" customHeight="1" x14ac:dyDescent="0.3">
      <c r="A146" s="59" t="s">
        <v>75</v>
      </c>
      <c r="B146" s="59">
        <v>9800</v>
      </c>
      <c r="C146" s="65" t="s">
        <v>106</v>
      </c>
      <c r="D146" s="36">
        <v>1000000</v>
      </c>
      <c r="F146" s="43"/>
    </row>
    <row r="147" spans="1:6" ht="29.25" hidden="1" customHeight="1" x14ac:dyDescent="0.2">
      <c r="A147" s="34">
        <v>9900000000</v>
      </c>
      <c r="B147" s="34" t="s">
        <v>77</v>
      </c>
      <c r="C147" s="32" t="s">
        <v>16</v>
      </c>
      <c r="D147" s="31">
        <f>D146</f>
        <v>1000000</v>
      </c>
      <c r="F147" s="43"/>
    </row>
    <row r="148" spans="1:6" ht="73.5" customHeight="1" x14ac:dyDescent="0.3">
      <c r="A148" s="59" t="s">
        <v>75</v>
      </c>
      <c r="B148" s="59">
        <v>9800</v>
      </c>
      <c r="C148" s="96" t="s">
        <v>107</v>
      </c>
      <c r="D148" s="36">
        <v>3000000</v>
      </c>
      <c r="E148" s="2">
        <v>1</v>
      </c>
      <c r="F148" s="43"/>
    </row>
    <row r="149" spans="1:6" ht="29.25" customHeight="1" x14ac:dyDescent="0.2">
      <c r="A149" s="34">
        <v>9900000000</v>
      </c>
      <c r="B149" s="34" t="s">
        <v>77</v>
      </c>
      <c r="C149" s="32" t="s">
        <v>16</v>
      </c>
      <c r="D149" s="31">
        <f>D148</f>
        <v>3000000</v>
      </c>
      <c r="E149" s="2">
        <v>1</v>
      </c>
      <c r="F149" s="43"/>
    </row>
    <row r="150" spans="1:6" ht="79.5" hidden="1" customHeight="1" x14ac:dyDescent="0.3">
      <c r="A150" s="59" t="s">
        <v>75</v>
      </c>
      <c r="B150" s="59">
        <v>9800</v>
      </c>
      <c r="C150" s="97" t="s">
        <v>93</v>
      </c>
      <c r="D150" s="98">
        <v>50000</v>
      </c>
      <c r="F150" s="43"/>
    </row>
    <row r="151" spans="1:6" ht="29.25" hidden="1" customHeight="1" x14ac:dyDescent="0.2">
      <c r="A151" s="34">
        <v>9900000000</v>
      </c>
      <c r="B151" s="34" t="s">
        <v>77</v>
      </c>
      <c r="C151" s="32" t="s">
        <v>16</v>
      </c>
      <c r="D151" s="99">
        <f>D150</f>
        <v>50000</v>
      </c>
      <c r="F151" s="43"/>
    </row>
    <row r="152" spans="1:6" ht="126" hidden="1" customHeight="1" x14ac:dyDescent="0.2">
      <c r="A152" s="59" t="s">
        <v>75</v>
      </c>
      <c r="B152" s="59">
        <v>9800</v>
      </c>
      <c r="C152" s="35" t="s">
        <v>108</v>
      </c>
      <c r="D152" s="36">
        <v>800000</v>
      </c>
      <c r="F152" s="43"/>
    </row>
    <row r="153" spans="1:6" ht="29.25" hidden="1" customHeight="1" x14ac:dyDescent="0.2">
      <c r="A153" s="34">
        <v>9900000000</v>
      </c>
      <c r="B153" s="34" t="s">
        <v>77</v>
      </c>
      <c r="C153" s="32" t="s">
        <v>16</v>
      </c>
      <c r="D153" s="100">
        <f>D152</f>
        <v>800000</v>
      </c>
      <c r="F153" s="43"/>
    </row>
    <row r="154" spans="1:6" ht="91.5" customHeight="1" x14ac:dyDescent="0.2">
      <c r="A154" s="59" t="s">
        <v>75</v>
      </c>
      <c r="B154" s="59">
        <v>9800</v>
      </c>
      <c r="C154" s="35" t="s">
        <v>109</v>
      </c>
      <c r="D154" s="36">
        <v>2900000</v>
      </c>
      <c r="E154" s="2">
        <v>1</v>
      </c>
      <c r="F154" s="43"/>
    </row>
    <row r="155" spans="1:6" ht="27" customHeight="1" x14ac:dyDescent="0.2">
      <c r="A155" s="34">
        <v>9900000000</v>
      </c>
      <c r="B155" s="34" t="s">
        <v>77</v>
      </c>
      <c r="C155" s="32" t="s">
        <v>16</v>
      </c>
      <c r="D155" s="31">
        <f>D154</f>
        <v>2900000</v>
      </c>
      <c r="E155" s="2">
        <v>1</v>
      </c>
      <c r="F155" s="43"/>
    </row>
    <row r="156" spans="1:6" ht="106.5" hidden="1" customHeight="1" x14ac:dyDescent="0.2">
      <c r="A156" s="59" t="s">
        <v>75</v>
      </c>
      <c r="B156" s="59">
        <v>9800</v>
      </c>
      <c r="C156" s="35" t="s">
        <v>110</v>
      </c>
      <c r="D156" s="36">
        <v>100000</v>
      </c>
      <c r="F156" s="43"/>
    </row>
    <row r="157" spans="1:6" ht="36.75" hidden="1" customHeight="1" x14ac:dyDescent="0.2">
      <c r="A157" s="34">
        <v>9900000000</v>
      </c>
      <c r="B157" s="34" t="s">
        <v>77</v>
      </c>
      <c r="C157" s="32" t="s">
        <v>16</v>
      </c>
      <c r="D157" s="36">
        <f>D156</f>
        <v>100000</v>
      </c>
      <c r="F157" s="43"/>
    </row>
    <row r="158" spans="1:6" ht="96.75" hidden="1" customHeight="1" x14ac:dyDescent="0.3">
      <c r="A158" s="59" t="s">
        <v>75</v>
      </c>
      <c r="B158" s="59">
        <v>9800</v>
      </c>
      <c r="C158" s="65" t="s">
        <v>111</v>
      </c>
      <c r="D158" s="36">
        <v>1000000</v>
      </c>
      <c r="F158" s="43"/>
    </row>
    <row r="159" spans="1:6" ht="33" hidden="1" customHeight="1" x14ac:dyDescent="0.2">
      <c r="A159" s="34">
        <v>9900000000</v>
      </c>
      <c r="B159" s="34" t="s">
        <v>77</v>
      </c>
      <c r="C159" s="32" t="s">
        <v>16</v>
      </c>
      <c r="D159" s="31">
        <f>D158</f>
        <v>1000000</v>
      </c>
      <c r="F159" s="43"/>
    </row>
    <row r="160" spans="1:6" ht="134.25" hidden="1" customHeight="1" x14ac:dyDescent="0.2">
      <c r="A160" s="59" t="s">
        <v>75</v>
      </c>
      <c r="B160" s="59">
        <v>9800</v>
      </c>
      <c r="C160" s="35" t="s">
        <v>112</v>
      </c>
      <c r="D160" s="36">
        <v>1500000</v>
      </c>
      <c r="F160" s="43"/>
    </row>
    <row r="161" spans="1:6" ht="36.75" hidden="1" customHeight="1" x14ac:dyDescent="0.2">
      <c r="A161" s="34">
        <v>9900000000</v>
      </c>
      <c r="B161" s="34" t="s">
        <v>77</v>
      </c>
      <c r="C161" s="32" t="s">
        <v>16</v>
      </c>
      <c r="D161" s="31">
        <f>D160</f>
        <v>1500000</v>
      </c>
      <c r="F161" s="43"/>
    </row>
    <row r="162" spans="1:6" ht="81" hidden="1" customHeight="1" x14ac:dyDescent="0.2">
      <c r="A162" s="59" t="s">
        <v>75</v>
      </c>
      <c r="B162" s="59">
        <v>9800</v>
      </c>
      <c r="C162" s="35" t="s">
        <v>113</v>
      </c>
      <c r="D162" s="36">
        <v>952000</v>
      </c>
      <c r="F162" s="43"/>
    </row>
    <row r="163" spans="1:6" ht="29.25" hidden="1" customHeight="1" x14ac:dyDescent="0.2">
      <c r="A163" s="34">
        <v>9900000000</v>
      </c>
      <c r="B163" s="34" t="s">
        <v>77</v>
      </c>
      <c r="C163" s="32" t="s">
        <v>16</v>
      </c>
      <c r="D163" s="31">
        <f>D162</f>
        <v>952000</v>
      </c>
      <c r="F163" s="43"/>
    </row>
    <row r="164" spans="1:6" ht="33" customHeight="1" x14ac:dyDescent="0.2">
      <c r="A164" s="101" t="s">
        <v>42</v>
      </c>
      <c r="B164" s="125" t="s">
        <v>43</v>
      </c>
      <c r="C164" s="125"/>
      <c r="D164" s="102">
        <f>D165+D166</f>
        <v>192060700</v>
      </c>
      <c r="E164" s="2">
        <v>1</v>
      </c>
      <c r="F164" s="43"/>
    </row>
    <row r="165" spans="1:6" ht="34.5" customHeight="1" x14ac:dyDescent="0.2">
      <c r="A165" s="17" t="s">
        <v>42</v>
      </c>
      <c r="B165" s="121" t="s">
        <v>44</v>
      </c>
      <c r="C165" s="121"/>
      <c r="D165" s="103">
        <f>D59+D61+D86</f>
        <v>159461700</v>
      </c>
      <c r="E165" s="2">
        <v>1</v>
      </c>
      <c r="F165" s="43"/>
    </row>
    <row r="166" spans="1:6" ht="29.25" customHeight="1" x14ac:dyDescent="0.35">
      <c r="A166" s="104" t="s">
        <v>42</v>
      </c>
      <c r="B166" s="122" t="s">
        <v>45</v>
      </c>
      <c r="C166" s="122"/>
      <c r="D166" s="105">
        <f>D130+D135</f>
        <v>32599000</v>
      </c>
      <c r="E166" s="2">
        <v>1</v>
      </c>
      <c r="F166" s="43"/>
    </row>
    <row r="168" spans="1:6" ht="90.75" customHeight="1" x14ac:dyDescent="0.2">
      <c r="A168" s="123" t="s">
        <v>116</v>
      </c>
      <c r="B168" s="123"/>
      <c r="C168" s="123"/>
      <c r="D168" s="123"/>
    </row>
    <row r="169" spans="1:6" ht="47.25" customHeight="1" x14ac:dyDescent="0.2">
      <c r="A169" s="106" t="s">
        <v>114</v>
      </c>
    </row>
  </sheetData>
  <autoFilter ref="A54:AMJ166">
    <filterColumn colId="4">
      <customFilters>
        <customFilter operator="notEqual" val=" "/>
      </customFilters>
    </filterColumn>
  </autoFilter>
  <mergeCells count="53">
    <mergeCell ref="B165:C165"/>
    <mergeCell ref="B166:C166"/>
    <mergeCell ref="A168:D168"/>
    <mergeCell ref="B53:C53"/>
    <mergeCell ref="A55:D55"/>
    <mergeCell ref="A58:D58"/>
    <mergeCell ref="A129:D129"/>
    <mergeCell ref="B164:C164"/>
    <mergeCell ref="A47:B47"/>
    <mergeCell ref="A48:B48"/>
    <mergeCell ref="A49:B49"/>
    <mergeCell ref="B51:C51"/>
    <mergeCell ref="B52:C52"/>
    <mergeCell ref="A42:B42"/>
    <mergeCell ref="A43:B43"/>
    <mergeCell ref="A44:B44"/>
    <mergeCell ref="A45:D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D14"/>
    <mergeCell ref="A15:B15"/>
    <mergeCell ref="A16:B16"/>
    <mergeCell ref="A4:D4"/>
    <mergeCell ref="A5:D5"/>
    <mergeCell ref="A6:D6"/>
    <mergeCell ref="A7:D7"/>
    <mergeCell ref="A10:D10"/>
  </mergeCells>
  <pageMargins left="0.94488188976377963" right="0.15748031496062992" top="0.78740157480314965" bottom="1.0236220472440944" header="0.51181102362204722" footer="0.27559055118110237"/>
  <pageSetup paperSize="9" scale="65" fitToHeight="2" orientation="portrait" horizontalDpi="300" verticalDpi="300" r:id="rId1"/>
  <headerFooter>
    <oddFooter>&amp;C&amp;P</oddFooter>
  </headerFooter>
  <rowBreaks count="1" manualBreakCount="1">
    <brk id="5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41</cp:revision>
  <cp:lastPrinted>2023-08-30T12:54:04Z</cp:lastPrinted>
  <dcterms:created xsi:type="dcterms:W3CDTF">2023-04-24T08:09:55Z</dcterms:created>
  <dcterms:modified xsi:type="dcterms:W3CDTF">2023-08-30T12:54:43Z</dcterms:modified>
  <dc:language>uk-UA</dc:language>
</cp:coreProperties>
</file>