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bookViews>
  <sheets>
    <sheet name="Лист2" sheetId="1" r:id="rId1"/>
  </sheets>
  <definedNames>
    <definedName name="_xlnm._FilterDatabase" localSheetId="0" hidden="1">Лист2!$A$13:$AMJ$53</definedName>
    <definedName name="_xlnm.Print_Titles" localSheetId="0">Лист2!$12:$12</definedName>
    <definedName name="_xlnm.Print_Area" localSheetId="0">Лист2!$A$1:$D$197</definedName>
  </definedName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D191" i="1" l="1"/>
  <c r="D189" i="1"/>
  <c r="D185" i="1"/>
  <c r="D183" i="1"/>
  <c r="D181" i="1"/>
  <c r="D179" i="1"/>
  <c r="D177" i="1"/>
  <c r="D175" i="1"/>
  <c r="D173" i="1"/>
  <c r="D171" i="1"/>
  <c r="D169" i="1"/>
  <c r="D167" i="1"/>
  <c r="D165" i="1"/>
  <c r="D163" i="1"/>
  <c r="D161" i="1"/>
  <c r="D159" i="1"/>
  <c r="D157" i="1"/>
  <c r="D154" i="1"/>
  <c r="D152" i="1"/>
  <c r="D150" i="1"/>
  <c r="D148" i="1"/>
  <c r="IV145" i="1"/>
  <c r="D93" i="1"/>
  <c r="D90" i="1" s="1"/>
  <c r="D65" i="1"/>
  <c r="D63" i="1"/>
  <c r="D50" i="1"/>
  <c r="D48" i="1"/>
  <c r="D46" i="1"/>
  <c r="D43" i="1"/>
  <c r="D41" i="1"/>
  <c r="D39" i="1"/>
  <c r="D37" i="1"/>
  <c r="D35" i="1"/>
  <c r="D33" i="1"/>
  <c r="D31" i="1"/>
  <c r="D27" i="1"/>
  <c r="D25" i="1"/>
  <c r="D21" i="1"/>
  <c r="D19" i="1"/>
  <c r="D17" i="1"/>
  <c r="D15" i="1"/>
  <c r="D146" i="1" l="1"/>
  <c r="D29" i="1"/>
  <c r="D56" i="1" s="1"/>
  <c r="D57" i="1"/>
  <c r="D155" i="1"/>
  <c r="D193" i="1"/>
  <c r="D194" i="1" l="1"/>
  <c r="D55" i="1"/>
  <c r="D192" i="1"/>
</calcChain>
</file>

<file path=xl/sharedStrings.xml><?xml version="1.0" encoding="utf-8"?>
<sst xmlns="http://schemas.openxmlformats.org/spreadsheetml/2006/main" count="337" uniqueCount="134">
  <si>
    <t>Додаток 4</t>
  </si>
  <si>
    <t>до рішення міської ради</t>
  </si>
  <si>
    <t>№</t>
  </si>
  <si>
    <t>Зміни до додатку 5</t>
  </si>
  <si>
    <t>до рішення міської ради "Про бюджет Луцької міської територіальної громади на 2023 рік"</t>
  </si>
  <si>
    <t xml:space="preserve">        Міжбюджетні трансферти на 2023 рік</t>
  </si>
  <si>
    <t>.0355100000</t>
  </si>
  <si>
    <t>(код бюджету)</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</si>
  <si>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</si>
  <si>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</si>
  <si>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</si>
  <si>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</si>
  <si>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</si>
  <si>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</si>
  <si>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r>
      <rPr>
        <b/>
        <sz val="14"/>
        <rFont val="Times New Roman"/>
        <family val="1"/>
        <charset val="204"/>
      </rPr>
      <t xml:space="preserve">Субвенція з місцевого бюджету </t>
    </r>
    <r>
      <rPr>
        <b/>
        <sz val="13.5"/>
        <rFont val="Times New Roman"/>
        <family val="1"/>
        <charset val="204"/>
      </rPr>
      <t>бюджету на виплату грошової компенсації за належні для отримання жилі приміщення для сімей осіб, визначених пунктами 2–5 частини першої статті 10¹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r>
    <r>
      <rPr>
        <b/>
        <sz val="14"/>
        <color rgb="FF000000"/>
        <rFont val="Times New Roman"/>
        <family val="1"/>
        <charset val="204"/>
      </rPr>
      <t>, за рахунок відповідної субвенції з державного бюджету</t>
    </r>
    <r>
      <rPr>
        <b/>
        <sz val="13.5"/>
        <rFont val="Times New Roman"/>
        <family val="1"/>
        <charset val="204"/>
      </rPr>
      <t xml:space="preserve"> </t>
    </r>
  </si>
  <si>
    <t>9900000000</t>
  </si>
  <si>
    <t>Державний бюджет</t>
  </si>
  <si>
    <t xml:space="preserve">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в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</si>
  <si>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r>
      <rPr>
        <b/>
        <sz val="14"/>
        <rFont val="Times New Roman"/>
        <family val="1"/>
        <charset val="204"/>
      </rPr>
      <t xml:space="preserve">Субвенція з місцевого бюджету </t>
    </r>
    <r>
      <rPr>
        <b/>
        <sz val="14"/>
        <color rgb="FF000000"/>
        <rFont val="Times New Roman"/>
        <family val="1"/>
        <charset val="204"/>
      </rPr>
      <t>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в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в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r>
    <r>
      <rPr>
        <b/>
        <sz val="14"/>
        <rFont val="Times New Roman"/>
        <family val="1"/>
        <charset val="204"/>
      </rPr>
      <t xml:space="preserve"> </t>
    </r>
  </si>
  <si>
    <t>Освітня субвенція з державного бюджету місцевим бюджетам</t>
  </si>
  <si>
    <t>41040400</t>
  </si>
  <si>
    <t>Інші дотації з місцевого бюджету</t>
  </si>
  <si>
    <t>0310000000</t>
  </si>
  <si>
    <t>Обласний бюджет Волинської області</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</si>
  <si>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</si>
  <si>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</si>
  <si>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41053900</t>
  </si>
  <si>
    <t>Інші субвенції з місцевого бюджету УСЬОГО</t>
  </si>
  <si>
    <t>в тому числі</t>
  </si>
  <si>
    <t>Субвенція з обласного бюджету на поховання учасників бойових дій та осіб з інвалідністю внаслідок війни</t>
  </si>
  <si>
    <t>Субвенція з обласного бюджету на пільгове медичне обслуговування осіб, які постраждали внаслідок Чорнобильської катастрофи</t>
  </si>
  <si>
    <t>Субвенція з обласного бюджету на компенсаційні виплати особам з інвалідністю на бензин, ремонт, технічне обслуговування автомобілів і транспортне обслуговування та встановлення телефонів особам з інвалідністю І та ІІ груп</t>
  </si>
  <si>
    <t>Субвенція з обласного бюджету для надання дотації за вирощування молодняка великої рогатої худоби</t>
  </si>
  <si>
    <t xml:space="preserve">Субвенція з бюджету Боратинської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 Брище </t>
  </si>
  <si>
    <t>0354600000</t>
  </si>
  <si>
    <t>Бюджет Боратинської сільської територіальної громади</t>
  </si>
  <si>
    <t xml:space="preserve">Субвенція з бюджету Рожищенської міської територіальної громади на придбання спецтехніки для забезпечення безперебійного функціонування полігону твердих побутових відходів у с. Брище </t>
  </si>
  <si>
    <t>Бюджет Рожищенської міської територіальної громади</t>
  </si>
  <si>
    <t xml:space="preserve">Субвенція з бюджету Підгайцівської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 Брище </t>
  </si>
  <si>
    <t>Бюджет Підгайцівської сільської територіальної громади</t>
  </si>
  <si>
    <t>ІІ. Трансферти до спеціального фонду бюджету</t>
  </si>
  <si>
    <t>Субвенція з державного бюджету місцевим бюджетам на реалізацію проектів у рамках Надзвичайної кредитної програми для відновлення України</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</si>
  <si>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</si>
  <si>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 xml:space="preserve">Субвенція з місцевого бюджету на здійснення природоохоронних заходів </t>
  </si>
  <si>
    <t>Субвенція з місцевого бюджету на реалізацію заходів за рахунок освітньої субвенції з державного бюджету місцевим бюджетам (за спеціальним фондом державного бюджету)</t>
  </si>
  <si>
    <t>X</t>
  </si>
  <si>
    <t xml:space="preserve"> УСЬОГО за розділами І, ІІ, у тому числі:</t>
  </si>
  <si>
    <t>загальний фонд</t>
  </si>
  <si>
    <t>спеціальний фонд</t>
  </si>
  <si>
    <t>грн</t>
  </si>
  <si>
    <t>2. Показники міжбюджетних трансфертів  іншим бюджетам</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</si>
  <si>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</si>
  <si>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</si>
  <si>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</si>
  <si>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</si>
  <si>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Реверсна дотація</t>
  </si>
  <si>
    <t>9110</t>
  </si>
  <si>
    <t>3719770</t>
  </si>
  <si>
    <t>9770</t>
  </si>
  <si>
    <t>Проведення поточного ремонту приміщень КЗ "Волинська обласна дитячо-юнацька спортивна школа "Колос"</t>
  </si>
  <si>
    <t>Субвенція обласному бюджету на благоустрій території біля відділу судово-медичної експертизи Волинського обласного бюро судово-медичної експертизи на вул. Стефаника, зокрема на погашення кредиторської заборгованості</t>
  </si>
  <si>
    <t xml:space="preserve">Субвенція обласному бюджету на забезпечення паливно-мастильними матеріалами спеціалізованих автомобілів для Волинського обласного бюро судово-медичної експертизи </t>
  </si>
  <si>
    <t>Субвенція обласному бюджету Волинської області на співфінансування для завершення будівництва амбулаторії в с.Жидичин</t>
  </si>
  <si>
    <t>Субвенція обласному бюджету Волинської області на закупівлю медичного інструменту для КП “Волинський обласний госпіталь ветеранів війни”</t>
  </si>
  <si>
    <t>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с.Білосток</t>
  </si>
  <si>
    <t>0354100000</t>
  </si>
  <si>
    <t>Бюджет Торчинської селищної територіальної громади</t>
  </si>
  <si>
    <t>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(надання соціальних послуг) Ківерцівського району в с.Тростянець</t>
  </si>
  <si>
    <t>0354500000</t>
  </si>
  <si>
    <t>Бюджет Ківерцівської міської територіальної громади</t>
  </si>
  <si>
    <t>Субвенція бюджету Ківерцівської міської територіальної громади на утримання комунальної установи “Об’єднаний трудовий архів”</t>
  </si>
  <si>
    <t>Субвенція обласному бюджету для громадської організації "Волинська обласна організація української спілки ветеранів Афганістану (воїнів-інтернаціоналістів)" на статутну діяльність ( в тому числі на оплату праці)</t>
  </si>
  <si>
    <t>Субвенція обласному бюджету для громадської організації "Волинська обласна організація української спілки ветеранів Афганістану (воїнів-інтернаціоналістів)" на статутну діяльність ( в тому числі на сплату податків)</t>
  </si>
  <si>
    <t>Субвенція бюджету Калинівської територіальної громади для села Благодатівка Херсонської області на надання фінансової допомоги для відновлення</t>
  </si>
  <si>
    <t>2154000000</t>
  </si>
  <si>
    <t>Бюджет Калинівської територіальної громади</t>
  </si>
  <si>
    <t>Субвенція бюджету Калинівської селищної територіальної громади на відновлення інфраструктури та надання допомоги постраждалому населенню с. Благодатівка Калинівської громади</t>
  </si>
  <si>
    <t xml:space="preserve">Субвенція з місцевого бюджету державному бюджету на виконання програм соціально-економічного розвитку регіонів </t>
  </si>
  <si>
    <t>3719800</t>
  </si>
  <si>
    <t>Програма забезпечення особистої безпеки громадян та протидії злочинності на 2021-2023 роки на проведення поточного та капітального ремонту службових приміщень для Луцького РУП ГУНП у Волинській області</t>
  </si>
  <si>
    <t>9800</t>
  </si>
  <si>
    <t>Програма забезпечення особистої безпеки громадян та протидії злочинності на 2021-2023 роки на проведення поточного ремонту  приміщень управління патрульної поліції у Волинській області</t>
  </si>
  <si>
    <t>Програма забезпечення особистої безпеки громадян та протидії злочинності на 2021-2023 роки для  управління патрульної поліції у Волинській області на дії, пов’язані з реєстрацією спеціалізованих патрульних автомобілів</t>
  </si>
  <si>
    <t>Програма забезпечення особистої безпеки громадян та протидії злочинності на 2021-2023 роки на придбання товарів, матеріальних цінностей та надання послуг для державної установи “Луцький слідчий ізолятор”</t>
  </si>
  <si>
    <r>
      <rPr>
        <i/>
        <sz val="14"/>
        <rFont val="Times New Roman"/>
        <family val="1"/>
        <charset val="204"/>
      </rPr>
      <t xml:space="preserve">Програма забезпечення особистої безпеки громадян та протидії злочинності на 2021-2023 роки для  управління патрульної поліції у Волинській області </t>
    </r>
    <r>
      <rPr>
        <i/>
        <sz val="14"/>
        <color rgb="FF000000"/>
        <rFont val="Times New Roman"/>
        <family val="1"/>
        <charset val="204"/>
      </rPr>
      <t>на придбання велосипедів та навісного обладнання до них для велопатрулювання м. Луцька</t>
    </r>
  </si>
  <si>
    <t>Програма забезпечення особистої безпеки громадян та протидії злочинності на 2021-2023 роки на придбання паливно-мастильних матеріалів на реалізацію проєкту “Поліцейський офіцер громади”для Луцького РУП ГУНП у Волинській області</t>
  </si>
  <si>
    <t>Програма забезпечення особистої безпеки громадян та протидії злочинності на 2021-2023 роки для Територіального управління Бюро економічної безпеки України у Волинській області на реєстрацію транспортного засобу спеціалізованого призначення</t>
  </si>
  <si>
    <t>Програма розвитку цивільного захисту Луцької міської територіальної громади на 2021-2025 роки на придбання пожежно-рятувального,  технічного та телекомунікаційного обладнання для 1 Державного пожежно-рятувального загону ГУ ДСНС України у Волинській області</t>
  </si>
  <si>
    <t>Програма розвитку цивільного захисту Луцької міської територіальної громади на 2021-2025 роки для 1 Державного пожежно-рятувального загону ГУ ДСНС України у Волинській області на придбання пально-мастильних матеріалів</t>
  </si>
  <si>
    <t>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2023-2024 роки на придбання марок, конвертів тощо</t>
  </si>
  <si>
    <t xml:space="preserve">Програма дистанційного обслуговування місцевих бюджетів на 2023 рік для  Управління Державної казначейської служби України у м. Луцьку Волинської області на придбання комп’ютерної та офісної техніки </t>
  </si>
  <si>
    <t xml:space="preserve">Програма заходів територіальної оборони Луцької міської територіальної громади на 2022-2024 роки на покращення матеріально-технічної бази військової частини А7028 (на потреби в/ч А7062) </t>
  </si>
  <si>
    <t xml:space="preserve">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поточний ремонт будинку висотного спорядження </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</si>
  <si>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поточний ремонт казарми батальйону охорони</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</si>
  <si>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поточний ремонт огорожі командного пункту аеродрому Луцьк та проведення поточного ремонту службово-технічної забудови аеродрому Луцьк</t>
  </si>
  <si>
    <t xml:space="preserve">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придбання матеріалів з метою проведення ремонту лабораторії пально-мастильних матеріалів </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</si>
  <si>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придбання будівельних матеріалів для проведення поточного ремонту службово-технічної забудови аеродрому Луцьк</t>
  </si>
  <si>
    <t>Програма покращення матеріально-технічного забезпечення військових частин, проведення заходів мобілазаційної підготовки на 2023 рік для військової частини А4554 на проведення поточного ремонту лабораторного відділення лікувального корпусу Луцького військового госпіталю через КЕВ м.Володимир</t>
  </si>
  <si>
    <t>Програма покращення матеріально-технічного забезпечення військових частин, проведення заходів мобілазаційної підготовки на 2023 рік для Квартирно-експлуатаційного відділу міста Володимир на послуги з теплопостачання, що надавались Волинському обласному територіальному центру комплектування та соціальної підтримки</t>
  </si>
  <si>
    <t>Програма покращення матеріально-технічного забезпечення військових частин, проведення заходів мобілізаційної підготовки на 2023 рік для Квартирно-експлуатаційного відділу міста Володимир (на потреби   Луцького зонального відділу Військової служби правопорядку) на закупівлю будівельних матеріалів для проведення поточного ремонту будівлі, системи охорони та відеонагляду, матеріалів для виготовлення огорожі військового містечка № 53 за адресою Стрілецька 10, матеріалів для виготовлення даху будівель військового містечка № 83 за адресою Стрілецька 49,57</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</si>
  <si>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9971 (6 прикордонний Волинський загін) для закупівлі та встановлення інженерних загороджень на державному кордоні</t>
  </si>
  <si>
    <t xml:space="preserve">Програма покращення матеріально-технічного забезпечення військових частин, проведення заходів мобілізаційної підготовки на 2023 рік на матеріально-технічне забезпечення для військової частини А0383 </t>
  </si>
  <si>
    <t>Програма покращення матеріально-технічного забезпечення військових частин, проведення заходів мобілізаційної підготовки на 2023 рік на матеріально-технічне забезпечення для військової частини А4576 (для потреб 41 бригади Збройних Сил України)</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</si>
  <si>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для облаштування солдатської їдальні (придбання матеріалів та проведення ремонтно-будівельних робіт)</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</si>
  <si>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на закупівлю будівельних матеріалів та проведення поточного ремонту будівлі ремонтного цеху</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</si>
  <si>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на закупівлю послуг та обладнання з монтажу системи вентиляції  ремонтного цеху</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</si>
  <si>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на облаштування пункту заправки техніки пальним (придбання матеріалів та проведення ремонтно-будівельних робіт)</t>
  </si>
  <si>
    <t>ІІ. Трансферти із спеціального фонду бюджету</t>
  </si>
  <si>
    <t xml:space="preserve">Інші субвенції з місцевого бюджету </t>
  </si>
  <si>
    <t xml:space="preserve">Субвенція обласному бюджету на придбання спеціалізованого автомобіля рефрижератора для Волинського обласного бюро судово-медичної експертизи </t>
  </si>
  <si>
    <t>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"Волинське обласне територіальне медичне об'єднання захисту материнства і дитинства" за адресою вул.Загородня, 20 м. Луцьк</t>
  </si>
  <si>
    <t>Субвенція з місцевого бюджету обласному бюджету Волинської області  на нове будівництво спального корпусу Волинського обласного ліцею з посиленою військово-фізичною підготовкою у місті Луцьку (І черга. Будівництво захисної споруди цивільного захисту (протирадіаційне укриття))</t>
  </si>
  <si>
    <t xml:space="preserve">Субвенція з міського бюджету районному бюджету Луцького району для проведення капітального ремонту зовнішніх електричних мереж для електропостачання електроустановок сховища за адресою вул. Тиха, 14, с.Уляники, Луцького району Волинської області </t>
  </si>
  <si>
    <t>0330820000</t>
  </si>
  <si>
    <t>Районний бюджет Луцького району</t>
  </si>
  <si>
    <t>Програма забезпечення особистої безпеки громадян та протидії злочинності на 2021-2023 роки для Волинського науково-дослідного експертно-криміналістичного центру МВС України на придбання генеретора водню</t>
  </si>
  <si>
    <t xml:space="preserve">Програма забезпечення особистої безпеки громадян та протидії злочинності на 2021-2023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м.Луцьк, вул. Драгоманова, 37 </t>
  </si>
  <si>
    <t xml:space="preserve">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Луцького районного управління поліції ГУНП у Волинській області на покращення матеріально-технічної бази, придбання предметів довгострокового користування (оргтехніки, засобів зв'язку та інше) </t>
  </si>
  <si>
    <t xml:space="preserve">Програма забезпечення особистої безпеки громадян та протидії злочинності на 2021-2023 роки для управління патрульної поліції у Волинській області Департаменту патрульної поліції на матеріально-технічне забезпечення з метою проведення капітального ремонту з облаштуванням фасаду адміністративної будівлі </t>
  </si>
  <si>
    <t>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управління патрульної поліції у Волинській області Департаменту патрульної поліції для забезпечення матеріально-технічної бази на придбання  спеціалізованих патрульних автомобілів</t>
  </si>
  <si>
    <t>Програма забезпечення особистої безпеки громадян та протидії злочинності на 2021-2023 роки для управління Служби безпеки України у Волинській області на придбання тепловізійних прицільних приладів</t>
  </si>
  <si>
    <t>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Управління Служби безпеки у Волинській області на матеріально-технічне забезпечення</t>
  </si>
  <si>
    <t>Програма забезпечення особистої безпеки громадян та протидії злочинності на 2021-2023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«Центр обслуговування підрозділів Національної поліції України»  на придбання спеціалізованого автотранспорту</t>
  </si>
  <si>
    <t xml:space="preserve">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1141 Національної гвардії України на покращення навчально-матеріальної бази і матеріально-технічного забезпечення </t>
  </si>
  <si>
    <t xml:space="preserve">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Державної установи "Луцький слідчий ізолятор" на придбання технологічного прального обладнання </t>
  </si>
  <si>
    <t xml:space="preserve">Субвенція з місцевого бюджету державному бюджету  на виконання Програми покращення матеріально-технічного забезпечення військових частин, проведення заходів мобілізаційної підготовки на 2023 рік для військової частини А4638 на закупівлю і модернізацію озброєння та військової техніки </t>
  </si>
  <si>
    <t xml:space="preserve">Субвенція з місцевого бюджету державному бюджету  на виконання Програми покращення матеріально-технічного забезпечення військових частин, проведення заходів мобілізаційної підготовки на 2023 рік для капітального ремонту покрівлі гуртожитку, в тому числі виготовлення проектно-кошторисної документації (вул. Привокзальна, 14, м. Луцьк) через квартирно-експлуатаційний відділ м. Володимир </t>
  </si>
  <si>
    <t>Субвенція з місцевого бюджету державному бюджету на виконання Програми покращення матеріально-технічного забезпечення військових частин, проведення заходів мобілізаційної підготовки на 2023 рік на придбання матеріалів з метою проведення ремонту лабораторії пально-мастильних матеріалів для військової частини А0959</t>
  </si>
  <si>
    <r>
      <rPr>
        <i/>
        <sz val="14"/>
        <color rgb="FF000000"/>
        <rFont val="Times New Roman"/>
        <family val="1"/>
        <charset val="204"/>
      </rPr>
      <t>Субвенція</t>
    </r>
    <r>
      <rPr>
        <i/>
        <sz val="12"/>
        <rFont val="Times New Roman"/>
        <family val="1"/>
        <charset val="204"/>
      </rPr>
      <t xml:space="preserve"> </t>
    </r>
    <r>
      <rPr>
        <i/>
        <sz val="14"/>
        <color rgb="FF000000"/>
        <rFont val="Times New Roman"/>
        <family val="1"/>
        <charset val="204"/>
      </rPr>
      <t xml:space="preserve">з місцевого бюджету державному бюджету на реалізацію Програми покращення матеріально-технічного забезпечення військових частин, проведення заходів мобілізаційної підготовки на 2023 рік для військової частини А1108 на співфінансування закупівлі безпілотних літальних апаратів SHARK </t>
    </r>
  </si>
  <si>
    <t xml:space="preserve">Програма виконання доручень виборців та здійснення депутатських повноважень депутатами Луцької міської ради VIII скликання на 2021-2025 роки для військової частини А2466 на закупівлю обладнання та матеріалів для ремонту військової техніки </t>
  </si>
  <si>
    <t>Програма забезпечення особистої безпеки громадян та протидії злочинності на 2021-2023 роки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t>
  </si>
  <si>
    <r>
      <rPr>
        <i/>
        <sz val="14"/>
        <color rgb="FF000000"/>
        <rFont val="Times New Roman"/>
        <family val="1"/>
        <charset val="204"/>
      </rPr>
      <t>Субвенція</t>
    </r>
    <r>
      <rPr>
        <i/>
        <sz val="12"/>
        <rFont val="Times New Roman"/>
        <family val="1"/>
        <charset val="204"/>
      </rPr>
      <t xml:space="preserve"> </t>
    </r>
    <r>
      <rPr>
        <i/>
        <sz val="14"/>
        <color rgb="FF000000"/>
        <rFont val="Times New Roman"/>
        <family val="1"/>
        <charset val="204"/>
      </rPr>
      <t xml:space="preserve">з місцевого бюджету державному бюджету на реалізацію Програми дистанційного обслуговування місцевих бюджетів на 2023 рік для  Управління Державної казначейської служби України у м. Луцьку Волинської області на придбання комп’ютерної та офісної техніки </t>
    </r>
  </si>
  <si>
    <t>Секретар міської ради                                                                                              Юрій БЕЗПЯТКО</t>
  </si>
  <si>
    <t>Єлова 720 614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</si>
</sst>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 _₴_-;_-@_-"/>
  </numFmts>
  <fonts count="20" x14ac:knownFonts="1">
    <font>
      <sz val="10"/>
      <name val="Arial Cyr"/>
      <charset val="204"/>
    </font>
    <font>
      <sz val="10"/>
      <name val="Arial"/>
      <family val="2"/>
      <charset val="204"/>
    </font>
    <font>
      <sz val="14"/>
      <name val="Times New Roman"/>
      <family val="1"/>
      <charset val="204"/>
    </font>
    <font>
      <sz val="12"/>
      <name val="Times New Roman"/>
      <family val="1"/>
      <charset val="204"/>
    </font>
    <font>
      <b/>
      <sz val="16"/>
      <name val="Times New Roman"/>
      <family val="1"/>
      <charset val="204"/>
    </font>
    <font>
      <u/>
      <sz val="14"/>
      <name val="Times New Roman"/>
      <family val="1"/>
      <charset val="204"/>
    </font>
    <font>
      <b/>
      <sz val="14"/>
      <name val="Times New Roman"/>
      <family val="1"/>
      <charset val="204"/>
    </font>
    <font>
      <sz val="10"/>
      <name val="Times New Roman"/>
      <family val="1"/>
      <charset val="204"/>
    </font>
    <font>
      <b/>
      <i/>
      <sz val="14"/>
      <name val="Times New Roman"/>
      <family val="1"/>
      <charset val="204"/>
    </font>
    <font>
      <b/>
      <sz val="13.5"/>
      <name val="Times New Roman"/>
      <family val="1"/>
      <charset val="204"/>
    </font>
    <font>
      <b/>
      <sz val="14"/>
      <color rgb="FF000000"/>
      <name val="Times New Roman"/>
      <family val="1"/>
      <charset val="204"/>
    </font>
    <font>
      <i/>
      <sz val="14"/>
      <name val="Times New Roman"/>
      <family val="1"/>
      <charset val="204"/>
    </font>
    <font>
      <b/>
      <sz val="14"/>
      <color rgb="FF0000FF"/>
      <name val="Times New Roman"/>
      <family val="1"/>
      <charset val="204"/>
    </font>
    <font>
      <u/>
      <sz val="6.6"/>
      <color theme="10"/>
      <name val="Arial Cyr"/>
      <charset val="204"/>
    </font>
    <font>
      <b/>
      <i/>
      <sz val="14"/>
      <color rgb="FF000000"/>
      <name val="Times New Roman"/>
      <family val="1"/>
      <charset val="204"/>
    </font>
    <font>
      <sz val="12"/>
      <color rgb="FF000000"/>
      <name val="Times New Roman"/>
      <family val="1"/>
      <charset val="204"/>
    </font>
    <font>
      <i/>
      <sz val="14"/>
      <color rgb="FF000000"/>
      <name val="Times New Roman"/>
      <family val="1"/>
      <charset val="204"/>
    </font>
    <font>
      <i/>
      <sz val="12"/>
      <name val="Times New Roman"/>
      <family val="1"/>
      <charset val="204"/>
    </font>
    <font>
      <sz val="17"/>
      <name val="Times New Roman"/>
      <family val="1"/>
      <charset val="204"/>
    </font>
    <font>
      <sz val="10"/>
      <name val="Arial Cyr"/>
      <charset val="204"/>
    </font>
  </fonts>
  <fills count="3">
    <fill>
      <patternFill patternType="none"/>
    </fill>
    <fill>
      <patternFill patternType="gray125"/>
    </fill>
    <fill>
      <patternFill patternType="solid">
        <fgColor rgb="FFFFFFFF"/>
        <bgColor rgb="FFFFFFCC"/>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s>
  <cellStyleXfs count="6">
    <xf numFmtId="0" fontId="0" fillId="0" borderId="0"/>
    <xf numFmtId="164" fontId="1" fillId="0" borderId="0" applyBorder="0" applyProtection="0"/>
    <xf numFmtId="0" fontId="13" fillId="0" borderId="0" applyBorder="0" applyProtection="0"/>
    <xf numFmtId="0" fontId="1" fillId="0" borderId="0"/>
    <xf numFmtId="0" fontId="19" fillId="0" borderId="0"/>
    <xf numFmtId="0" fontId="19" fillId="0" borderId="0"/>
  </cellStyleXfs>
  <cellXfs count="129">
    <xf numFmtId="0" fontId="0" fillId="0" borderId="0" xfId="0"/>
    <xf numFmtId="0" fontId="2" fillId="0" borderId="0" xfId="0" applyFont="1" applyAlignment="1" applyProtection="1">
      <alignment horizontal="center" vertical="center" wrapText="1"/>
    </xf>
    <xf numFmtId="0" fontId="2" fillId="0" borderId="0" xfId="0" applyFont="1" applyAlignment="1" applyProtection="1">
      <alignment vertical="center" wrapText="1"/>
    </xf>
    <xf numFmtId="0" fontId="2" fillId="0" borderId="0" xfId="0" applyFont="1" applyAlignment="1" applyProtection="1"/>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0" xfId="0" applyFont="1" applyBorder="1" applyAlignment="1" applyProtection="1">
      <alignment horizontal="left" wrapText="1"/>
    </xf>
    <xf numFmtId="0" fontId="3" fillId="0" borderId="1" xfId="0" applyFont="1" applyBorder="1" applyAlignment="1" applyProtection="1">
      <alignment horizontal="center" wrapText="1"/>
    </xf>
    <xf numFmtId="0" fontId="5" fillId="0" borderId="0" xfId="0" applyFont="1" applyAlignment="1" applyProtection="1">
      <alignment vertical="center" wrapText="1"/>
    </xf>
    <xf numFmtId="0" fontId="2" fillId="0" borderId="0" xfId="0" applyFont="1" applyBorder="1" applyAlignment="1" applyProtection="1">
      <alignment horizontal="center"/>
    </xf>
    <xf numFmtId="0" fontId="2" fillId="0" borderId="0" xfId="0" applyFont="1" applyAlignment="1" applyProtection="1">
      <alignment horizontal="center" vertical="top"/>
    </xf>
    <xf numFmtId="0" fontId="6" fillId="0" borderId="0" xfId="0" applyFont="1" applyAlignment="1" applyProtection="1">
      <alignment horizontal="center"/>
    </xf>
    <xf numFmtId="0" fontId="3" fillId="0" borderId="0" xfId="0" applyFont="1" applyAlignment="1" applyProtection="1">
      <alignment horizontal="right" vertical="top"/>
    </xf>
    <xf numFmtId="0" fontId="3" fillId="0" borderId="2" xfId="3"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8"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0" xfId="0" applyFont="1" applyAlignment="1" applyProtection="1">
      <alignment wrapText="1"/>
    </xf>
    <xf numFmtId="4" fontId="8" fillId="0" borderId="2"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0" fontId="2" fillId="0" borderId="2" xfId="0" applyFont="1" applyBorder="1" applyAlignment="1" applyProtection="1">
      <alignment horizontal="left" vertical="center" wrapText="1"/>
    </xf>
    <xf numFmtId="4" fontId="2" fillId="0" borderId="2" xfId="0" applyNumberFormat="1" applyFont="1" applyBorder="1" applyAlignment="1" applyProtection="1">
      <alignment horizontal="center" vertical="center" wrapText="1"/>
    </xf>
    <xf numFmtId="0" fontId="10" fillId="0" borderId="0" xfId="0" applyFont="1" applyAlignment="1" applyProtection="1">
      <alignment wrapText="1"/>
    </xf>
    <xf numFmtId="4" fontId="6" fillId="0" borderId="2" xfId="0" applyNumberFormat="1" applyFont="1" applyBorder="1" applyAlignment="1" applyProtection="1">
      <alignment horizontal="right" vertical="center" wrapText="1"/>
    </xf>
    <xf numFmtId="4" fontId="2" fillId="0" borderId="2" xfId="0" applyNumberFormat="1" applyFont="1" applyBorder="1" applyAlignment="1" applyProtection="1">
      <alignment horizontal="right" vertical="center" wrapText="1"/>
    </xf>
    <xf numFmtId="49" fontId="6" fillId="0" borderId="2" xfId="0" applyNumberFormat="1" applyFont="1" applyBorder="1" applyAlignment="1" applyProtection="1">
      <alignment horizontal="center" vertical="center" wrapText="1"/>
    </xf>
    <xf numFmtId="0" fontId="6" fillId="0" borderId="2" xfId="0" applyFont="1" applyBorder="1" applyAlignment="1" applyProtection="1">
      <alignment horizontal="left" vertical="center" wrapText="1"/>
    </xf>
    <xf numFmtId="4" fontId="6" fillId="0" borderId="2" xfId="0" applyNumberFormat="1" applyFont="1" applyBorder="1" applyAlignment="1" applyProtection="1">
      <alignment vertical="center" wrapText="1"/>
    </xf>
    <xf numFmtId="0" fontId="2" fillId="0" borderId="2" xfId="0" applyFont="1" applyBorder="1" applyAlignment="1" applyProtection="1">
      <alignment horizontal="left" wrapText="1"/>
    </xf>
    <xf numFmtId="4" fontId="2" fillId="0" borderId="2" xfId="0" applyNumberFormat="1" applyFont="1" applyBorder="1" applyAlignment="1" applyProtection="1">
      <alignment vertical="center" wrapText="1"/>
    </xf>
    <xf numFmtId="0" fontId="2" fillId="0" borderId="2" xfId="0" applyFont="1" applyBorder="1" applyAlignment="1" applyProtection="1">
      <alignment vertical="center" wrapText="1"/>
    </xf>
    <xf numFmtId="0" fontId="6" fillId="0" borderId="2" xfId="0" applyFont="1" applyBorder="1" applyAlignment="1" applyProtection="1">
      <alignment vertical="center" wrapText="1"/>
    </xf>
    <xf numFmtId="0" fontId="2" fillId="0" borderId="2" xfId="0" applyFont="1" applyBorder="1" applyAlignment="1" applyProtection="1">
      <alignment horizontal="center" vertical="center" wrapText="1"/>
    </xf>
    <xf numFmtId="0" fontId="11" fillId="0" borderId="2" xfId="0" applyFont="1" applyBorder="1" applyAlignment="1" applyProtection="1">
      <alignment vertical="center" wrapText="1"/>
    </xf>
    <xf numFmtId="4" fontId="11" fillId="0" borderId="2" xfId="0" applyNumberFormat="1" applyFont="1" applyBorder="1" applyAlignment="1" applyProtection="1">
      <alignment vertical="center" wrapText="1"/>
    </xf>
    <xf numFmtId="49" fontId="11" fillId="0" borderId="2" xfId="0" applyNumberFormat="1" applyFont="1" applyBorder="1" applyAlignment="1" applyProtection="1">
      <alignment horizontal="center" vertical="center" wrapText="1"/>
    </xf>
    <xf numFmtId="0" fontId="11" fillId="0" borderId="0" xfId="0" applyFont="1" applyAlignment="1" applyProtection="1">
      <alignment wrapText="1"/>
    </xf>
    <xf numFmtId="0" fontId="12" fillId="0" borderId="0" xfId="2" applyFont="1" applyBorder="1" applyAlignment="1" applyProtection="1">
      <alignment wrapText="1"/>
    </xf>
    <xf numFmtId="0" fontId="10" fillId="0" borderId="2" xfId="0" applyFont="1" applyBorder="1" applyAlignment="1" applyProtection="1">
      <alignment wrapText="1"/>
    </xf>
    <xf numFmtId="0" fontId="10" fillId="0" borderId="4" xfId="0" applyFont="1" applyBorder="1" applyAlignment="1" applyProtection="1">
      <alignment wrapText="1"/>
    </xf>
    <xf numFmtId="4" fontId="6" fillId="0" borderId="5" xfId="0" applyNumberFormat="1" applyFont="1" applyBorder="1" applyAlignment="1" applyProtection="1">
      <alignment horizontal="right" vertical="center" wrapText="1"/>
    </xf>
    <xf numFmtId="1" fontId="2" fillId="0" borderId="0" xfId="0" applyNumberFormat="1" applyFont="1" applyAlignment="1" applyProtection="1">
      <alignment vertical="center" wrapText="1"/>
    </xf>
    <xf numFmtId="0" fontId="8" fillId="0" borderId="3" xfId="0" applyFont="1" applyBorder="1" applyAlignment="1" applyProtection="1">
      <alignment horizontal="center" vertical="center" wrapText="1"/>
    </xf>
    <xf numFmtId="4" fontId="8" fillId="0" borderId="6" xfId="0" applyNumberFormat="1" applyFont="1" applyBorder="1" applyAlignment="1" applyProtection="1">
      <alignment vertical="center" wrapText="1"/>
    </xf>
    <xf numFmtId="1" fontId="8" fillId="0" borderId="0" xfId="0" applyNumberFormat="1" applyFont="1" applyAlignment="1" applyProtection="1">
      <alignment vertical="center" wrapText="1"/>
    </xf>
    <xf numFmtId="0" fontId="8" fillId="0" borderId="0" xfId="0" applyFont="1" applyAlignment="1" applyProtection="1">
      <alignment vertical="center" wrapText="1"/>
    </xf>
    <xf numFmtId="0" fontId="8" fillId="0" borderId="0" xfId="0" applyFont="1" applyBorder="1" applyAlignment="1" applyProtection="1">
      <alignment horizontal="center" vertical="center" wrapText="1"/>
    </xf>
    <xf numFmtId="0" fontId="14" fillId="0" borderId="0" xfId="0" applyFont="1" applyBorder="1" applyAlignment="1" applyProtection="1">
      <alignment horizontal="left"/>
    </xf>
    <xf numFmtId="4" fontId="2" fillId="0" borderId="0" xfId="0" applyNumberFormat="1" applyFont="1" applyBorder="1" applyAlignment="1" applyProtection="1">
      <alignment horizontal="right" vertical="center" wrapText="1"/>
    </xf>
    <xf numFmtId="0" fontId="15" fillId="0" borderId="2" xfId="0" applyFont="1" applyBorder="1" applyAlignment="1" applyProtection="1">
      <alignment horizontal="center" vertical="center" wrapText="1"/>
    </xf>
    <xf numFmtId="0" fontId="6" fillId="0" borderId="6" xfId="0" applyFont="1" applyBorder="1" applyAlignment="1" applyProtection="1">
      <alignment horizontal="left" vertical="center" wrapText="1"/>
    </xf>
    <xf numFmtId="164" fontId="6" fillId="0" borderId="2" xfId="1" applyFont="1" applyBorder="1" applyAlignment="1" applyProtection="1">
      <alignment horizontal="center" vertical="center" wrapText="1"/>
    </xf>
    <xf numFmtId="0" fontId="2" fillId="0" borderId="6" xfId="0" applyFont="1" applyBorder="1" applyAlignment="1" applyProtection="1">
      <alignment horizontal="left" vertical="center" wrapText="1"/>
    </xf>
    <xf numFmtId="164" fontId="2" fillId="0" borderId="2" xfId="1" applyFont="1" applyBorder="1" applyAlignment="1" applyProtection="1">
      <alignment horizontal="center" vertical="center" wrapText="1"/>
    </xf>
    <xf numFmtId="164" fontId="6"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2" xfId="0" applyFont="1" applyBorder="1" applyAlignment="1" applyProtection="1">
      <alignment horizontal="left" vertical="center" wrapText="1"/>
    </xf>
    <xf numFmtId="164" fontId="11" fillId="0" borderId="2" xfId="1" applyFont="1" applyBorder="1" applyAlignment="1" applyProtection="1">
      <alignment horizontal="center" vertical="center" wrapText="1"/>
    </xf>
    <xf numFmtId="49" fontId="2" fillId="0" borderId="2" xfId="0" applyNumberFormat="1" applyFont="1" applyBorder="1" applyAlignment="1" applyProtection="1">
      <alignment vertical="center" wrapText="1"/>
    </xf>
    <xf numFmtId="0" fontId="11" fillId="0" borderId="7"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2" xfId="0" applyFont="1" applyBorder="1" applyAlignment="1" applyProtection="1">
      <alignment wrapText="1"/>
    </xf>
    <xf numFmtId="0" fontId="11" fillId="2" borderId="2" xfId="0" applyFont="1" applyFill="1" applyBorder="1" applyAlignment="1" applyProtection="1">
      <alignment horizontal="center" vertical="center" wrapText="1"/>
    </xf>
    <xf numFmtId="0" fontId="11" fillId="2" borderId="2" xfId="0" applyFont="1" applyFill="1" applyBorder="1" applyAlignment="1" applyProtection="1">
      <alignment vertical="center" wrapText="1"/>
    </xf>
    <xf numFmtId="164" fontId="11" fillId="2" borderId="2" xfId="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164" fontId="2" fillId="2" borderId="2" xfId="1" applyFont="1" applyFill="1" applyBorder="1" applyAlignment="1" applyProtection="1">
      <alignment horizontal="center" vertical="center" wrapText="1"/>
    </xf>
    <xf numFmtId="0" fontId="16" fillId="0" borderId="2" xfId="0" applyFont="1" applyBorder="1" applyAlignment="1">
      <alignment wrapText="1"/>
    </xf>
    <xf numFmtId="0" fontId="11" fillId="0" borderId="0" xfId="0" applyFont="1" applyAlignment="1" applyProtection="1">
      <alignment horizontal="justify" vertical="center"/>
    </xf>
    <xf numFmtId="0" fontId="2" fillId="0" borderId="7" xfId="0" applyFont="1" applyBorder="1" applyAlignment="1" applyProtection="1">
      <alignment horizontal="center" vertical="center" wrapText="1"/>
    </xf>
    <xf numFmtId="0" fontId="2" fillId="0" borderId="7" xfId="0" applyFont="1" applyBorder="1" applyAlignment="1" applyProtection="1">
      <alignment vertical="center" wrapText="1"/>
    </xf>
    <xf numFmtId="0" fontId="6" fillId="0" borderId="4"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4" fontId="6" fillId="0" borderId="8" xfId="0" applyNumberFormat="1" applyFont="1" applyBorder="1" applyAlignment="1" applyProtection="1">
      <alignment vertical="center" wrapText="1"/>
    </xf>
    <xf numFmtId="0" fontId="11" fillId="0" borderId="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9" xfId="0" applyFont="1" applyBorder="1" applyAlignment="1" applyProtection="1">
      <alignment wrapText="1"/>
    </xf>
    <xf numFmtId="4" fontId="11" fillId="0" borderId="6" xfId="0" applyNumberFormat="1" applyFont="1" applyBorder="1" applyAlignment="1" applyProtection="1">
      <alignment vertical="center" wrapText="1"/>
    </xf>
    <xf numFmtId="4" fontId="2" fillId="0" borderId="6" xfId="0" applyNumberFormat="1" applyFont="1" applyBorder="1" applyAlignment="1" applyProtection="1">
      <alignment vertical="center" wrapText="1"/>
    </xf>
    <xf numFmtId="4" fontId="2" fillId="0" borderId="11" xfId="0" applyNumberFormat="1" applyFont="1" applyBorder="1" applyAlignment="1" applyProtection="1">
      <alignment vertical="center" wrapText="1"/>
    </xf>
    <xf numFmtId="0" fontId="11" fillId="0" borderId="7" xfId="0" applyFont="1" applyBorder="1" applyAlignment="1" applyProtection="1">
      <alignment vertical="center" wrapText="1"/>
    </xf>
    <xf numFmtId="4" fontId="11" fillId="0" borderId="11" xfId="0" applyNumberFormat="1" applyFont="1" applyBorder="1" applyAlignment="1" applyProtection="1">
      <alignment vertical="center" wrapText="1"/>
    </xf>
    <xf numFmtId="0" fontId="11" fillId="0" borderId="7" xfId="0" applyFont="1" applyBorder="1" applyAlignment="1" applyProtection="1">
      <alignment vertical="center" wrapText="1"/>
    </xf>
    <xf numFmtId="49" fontId="2" fillId="0" borderId="9" xfId="0" applyNumberFormat="1"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5" xfId="0" applyFont="1" applyBorder="1" applyAlignment="1" applyProtection="1">
      <alignment vertical="center" wrapText="1"/>
    </xf>
    <xf numFmtId="4" fontId="11" fillId="0" borderId="5" xfId="0" applyNumberFormat="1" applyFont="1" applyBorder="1" applyAlignment="1" applyProtection="1">
      <alignment vertical="center" wrapText="1"/>
    </xf>
    <xf numFmtId="0" fontId="2" fillId="0" borderId="4" xfId="0" applyFont="1" applyBorder="1" applyAlignment="1" applyProtection="1">
      <alignment horizontal="center" vertical="center" wrapText="1"/>
    </xf>
    <xf numFmtId="4" fontId="2" fillId="0" borderId="5" xfId="0" applyNumberFormat="1" applyFont="1" applyBorder="1" applyAlignment="1" applyProtection="1">
      <alignment vertical="center" wrapText="1"/>
    </xf>
    <xf numFmtId="4" fontId="11" fillId="0" borderId="4" xfId="0" applyNumberFormat="1" applyFont="1" applyBorder="1" applyAlignment="1" applyProtection="1">
      <alignment vertical="center" wrapText="1"/>
    </xf>
    <xf numFmtId="0" fontId="11" fillId="0" borderId="2" xfId="0" applyFont="1" applyBorder="1" applyAlignment="1" applyProtection="1">
      <alignment horizontal="justify" wrapText="1"/>
    </xf>
    <xf numFmtId="0" fontId="16" fillId="0" borderId="2" xfId="0" applyFont="1" applyBorder="1" applyAlignment="1" applyProtection="1">
      <alignment horizontal="justify"/>
    </xf>
    <xf numFmtId="0" fontId="11" fillId="2" borderId="2" xfId="0" applyFont="1" applyFill="1" applyBorder="1" applyAlignment="1" applyProtection="1">
      <alignment horizontal="justify"/>
    </xf>
    <xf numFmtId="0" fontId="11" fillId="0" borderId="2" xfId="0" applyFont="1" applyBorder="1" applyAlignment="1" applyProtection="1">
      <alignment horizontal="justify"/>
    </xf>
    <xf numFmtId="0" fontId="16" fillId="0" borderId="2" xfId="0" applyFont="1" applyBorder="1" applyAlignment="1" applyProtection="1">
      <alignment wrapText="1"/>
    </xf>
    <xf numFmtId="4" fontId="11" fillId="2" borderId="2" xfId="0" applyNumberFormat="1" applyFont="1" applyFill="1" applyBorder="1" applyAlignment="1" applyProtection="1">
      <alignment vertical="center" wrapText="1"/>
    </xf>
    <xf numFmtId="4" fontId="2" fillId="2" borderId="2" xfId="0" applyNumberFormat="1" applyFont="1" applyFill="1" applyBorder="1" applyAlignment="1" applyProtection="1">
      <alignment vertical="center" wrapText="1"/>
    </xf>
    <xf numFmtId="4" fontId="2" fillId="0" borderId="8" xfId="0" applyNumberFormat="1" applyFont="1" applyBorder="1" applyAlignment="1" applyProtection="1">
      <alignment vertical="center" wrapText="1"/>
    </xf>
    <xf numFmtId="0" fontId="11" fillId="0" borderId="2" xfId="0" applyFont="1" applyBorder="1" applyAlignment="1" applyProtection="1">
      <alignment vertical="center" wrapText="1"/>
    </xf>
    <xf numFmtId="0" fontId="16" fillId="0" borderId="0" xfId="0" applyFont="1" applyAlignment="1">
      <alignment wrapText="1"/>
    </xf>
    <xf numFmtId="0" fontId="8" fillId="0" borderId="12" xfId="0" applyFont="1" applyBorder="1" applyAlignment="1" applyProtection="1">
      <alignment horizontal="center" vertical="center" wrapText="1"/>
    </xf>
    <xf numFmtId="164" fontId="8" fillId="0" borderId="11" xfId="1" applyFont="1" applyBorder="1" applyAlignment="1" applyProtection="1">
      <alignment vertical="center" wrapText="1"/>
    </xf>
    <xf numFmtId="164" fontId="8" fillId="0" borderId="2" xfId="1" applyFont="1" applyBorder="1" applyAlignment="1" applyProtection="1">
      <alignment vertical="center" wrapText="1"/>
    </xf>
    <xf numFmtId="0" fontId="8" fillId="0" borderId="4" xfId="0" applyFont="1" applyBorder="1" applyAlignment="1" applyProtection="1">
      <alignment horizontal="center" vertical="center" wrapText="1"/>
    </xf>
    <xf numFmtId="4" fontId="8" fillId="0" borderId="4" xfId="0" applyNumberFormat="1" applyFont="1" applyBorder="1" applyAlignment="1" applyProtection="1">
      <alignment horizontal="center" vertical="center" wrapText="1"/>
    </xf>
    <xf numFmtId="0" fontId="3" fillId="0" borderId="0" xfId="0" applyFont="1" applyAlignment="1" applyProtection="1">
      <alignment horizontal="left" vertical="center" wrapText="1"/>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xf>
    <xf numFmtId="0" fontId="5" fillId="0" borderId="0" xfId="0" applyFont="1" applyBorder="1" applyAlignment="1" applyProtection="1">
      <alignment horizontal="center"/>
    </xf>
    <xf numFmtId="0" fontId="6" fillId="0" borderId="0" xfId="0" applyFont="1" applyBorder="1" applyAlignment="1" applyProtection="1">
      <alignment horizontal="center"/>
    </xf>
    <xf numFmtId="0" fontId="3" fillId="0" borderId="2" xfId="3"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49" fontId="6" fillId="0" borderId="2" xfId="0" applyNumberFormat="1" applyFont="1" applyBorder="1" applyAlignment="1" applyProtection="1">
      <alignment horizontal="center" vertical="center" wrapText="1"/>
    </xf>
    <xf numFmtId="49" fontId="8" fillId="0" borderId="2" xfId="0" applyNumberFormat="1" applyFont="1" applyBorder="1" applyAlignment="1" applyProtection="1">
      <alignment horizontal="center" vertical="center" wrapText="1"/>
    </xf>
    <xf numFmtId="49" fontId="11" fillId="0" borderId="2" xfId="0" applyNumberFormat="1" applyFont="1" applyBorder="1" applyAlignment="1" applyProtection="1">
      <alignment horizontal="center" vertical="center" wrapText="1"/>
    </xf>
    <xf numFmtId="1" fontId="6" fillId="0" borderId="3" xfId="0" applyNumberFormat="1" applyFont="1" applyBorder="1" applyAlignment="1" applyProtection="1">
      <alignment horizontal="center" vertical="center" wrapText="1"/>
    </xf>
    <xf numFmtId="0" fontId="8" fillId="0" borderId="2"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2" xfId="0" applyFont="1" applyBorder="1" applyAlignment="1" applyProtection="1">
      <alignment horizontal="left"/>
    </xf>
    <xf numFmtId="0" fontId="14" fillId="0" borderId="4" xfId="0" applyFont="1" applyBorder="1" applyAlignment="1" applyProtection="1">
      <alignment horizontal="left"/>
    </xf>
    <xf numFmtId="0" fontId="18" fillId="0" borderId="0" xfId="0" applyFont="1" applyBorder="1" applyAlignment="1" applyProtection="1">
      <alignment horizontal="left" vertical="center" wrapText="1"/>
    </xf>
    <xf numFmtId="0" fontId="8" fillId="0" borderId="7" xfId="0" applyFont="1" applyBorder="1" applyAlignment="1" applyProtection="1">
      <alignment horizontal="left" vertical="center" wrapText="1"/>
    </xf>
  </cellXfs>
  <cellStyles count="6">
    <cellStyle name="Гиперссылка" xfId="2" builtinId="8"/>
    <cellStyle name="Обычный" xfId="0" builtinId="0"/>
    <cellStyle name="Обычный 2" xfId="3"/>
    <cellStyle name="Обычный 2 2" xfId="4"/>
    <cellStyle name="Обычный 3" xf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laws/show/271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MJ197"/>
  <sheetViews>
    <sheetView tabSelected="1" zoomScale="66" zoomScaleNormal="66" workbookViewId="0">
      <selection activeCell="C195" sqref="C195"/>
    </sheetView>
  </sheetViews>
  <sheetFormatPr defaultColWidth="9.140625" defaultRowHeight="18.75" x14ac:dyDescent="0.2"/>
  <cols>
    <col min="1" max="1" width="17" style="1" customWidth="1"/>
    <col min="2" max="2" width="14.140625" style="1" customWidth="1"/>
    <col min="3" max="3" width="82" style="2" customWidth="1"/>
    <col min="4" max="4" width="25.7109375" style="2" customWidth="1"/>
    <col min="5" max="9" width="23.7109375" style="2" customWidth="1"/>
    <col min="10" max="10" width="19.7109375" style="2" customWidth="1"/>
    <col min="11" max="11" width="19.140625" style="2" customWidth="1"/>
    <col min="12" max="12" width="29" style="2" customWidth="1"/>
    <col min="13" max="13" width="16.140625" style="2" customWidth="1"/>
    <col min="14" max="14" width="19.140625" style="2" customWidth="1"/>
    <col min="15" max="15" width="16.140625" style="2" customWidth="1"/>
    <col min="16" max="16" width="19.140625" style="2" customWidth="1"/>
    <col min="17" max="17" width="16.140625" style="2" customWidth="1"/>
    <col min="18" max="18" width="27" style="2" customWidth="1"/>
    <col min="19" max="19" width="23.7109375" style="2" customWidth="1"/>
    <col min="20" max="22" width="21.140625" style="2" customWidth="1"/>
    <col min="23" max="23" width="54.140625" style="2" customWidth="1"/>
    <col min="24" max="24" width="40.140625" style="2" customWidth="1"/>
    <col min="25" max="25" width="67.140625" style="2" customWidth="1"/>
    <col min="26" max="26" width="34.140625" style="2" customWidth="1"/>
    <col min="27" max="28" width="22.7109375" style="2" customWidth="1"/>
    <col min="29" max="29" width="20.5703125" style="2" customWidth="1"/>
    <col min="30" max="31" width="16.7109375" style="2" customWidth="1"/>
    <col min="32" max="33" width="22.140625" style="2" customWidth="1"/>
    <col min="34" max="34" width="16.7109375" style="2" customWidth="1"/>
    <col min="35" max="35" width="19.7109375" style="2" customWidth="1"/>
    <col min="36" max="36" width="17.7109375" style="2" customWidth="1"/>
    <col min="37" max="40" width="20.5703125" style="2" customWidth="1"/>
    <col min="41" max="41" width="18" style="2" customWidth="1"/>
    <col min="42" max="42" width="16.7109375" style="2" customWidth="1"/>
    <col min="43" max="43" width="18.7109375" style="2" customWidth="1"/>
    <col min="44" max="48" width="16.7109375" style="2" customWidth="1"/>
    <col min="49" max="49" width="18.7109375" style="2" customWidth="1"/>
    <col min="50" max="52" width="16.7109375" style="2" customWidth="1"/>
    <col min="53" max="53" width="18" style="2" customWidth="1"/>
    <col min="54" max="54" width="18.7109375" style="2" customWidth="1"/>
    <col min="55" max="56" width="22" style="2" customWidth="1"/>
    <col min="57" max="57" width="21.7109375" style="2" customWidth="1"/>
    <col min="58" max="58" width="29.7109375" style="2" customWidth="1"/>
    <col min="59" max="59" width="20.5703125" style="2" customWidth="1"/>
    <col min="60" max="60" width="1.140625" style="2" customWidth="1"/>
    <col min="61" max="61" width="22.7109375" style="2" customWidth="1"/>
    <col min="62" max="62" width="17.7109375" style="2" customWidth="1"/>
    <col min="63" max="67" width="19" style="2" customWidth="1"/>
    <col min="68" max="68" width="22.140625" style="2" customWidth="1"/>
    <col min="69" max="70" width="19" style="2" customWidth="1"/>
    <col min="71" max="85" width="26.140625" style="2" customWidth="1"/>
    <col min="86" max="86" width="19.140625" style="2" customWidth="1"/>
    <col min="87" max="1024" width="9.140625" style="2"/>
  </cols>
  <sheetData>
    <row r="1" spans="1:5" ht="18.75" customHeight="1" x14ac:dyDescent="0.3">
      <c r="A1" s="3"/>
      <c r="B1" s="3"/>
      <c r="C1" s="4"/>
      <c r="D1" s="4" t="s">
        <v>0</v>
      </c>
    </row>
    <row r="2" spans="1:5" x14ac:dyDescent="0.3">
      <c r="A2" s="3"/>
      <c r="B2" s="3"/>
      <c r="C2" s="5"/>
      <c r="D2" s="5" t="s">
        <v>1</v>
      </c>
    </row>
    <row r="3" spans="1:5" x14ac:dyDescent="0.3">
      <c r="A3" s="3"/>
      <c r="B3" s="3"/>
      <c r="C3" s="6"/>
      <c r="D3" s="7" t="s">
        <v>2</v>
      </c>
    </row>
    <row r="4" spans="1:5" ht="22.5" customHeight="1" x14ac:dyDescent="0.2">
      <c r="A4" s="110" t="s">
        <v>3</v>
      </c>
      <c r="B4" s="110"/>
      <c r="C4" s="110"/>
      <c r="D4" s="110"/>
    </row>
    <row r="5" spans="1:5" ht="25.5" customHeight="1" x14ac:dyDescent="0.2">
      <c r="A5" s="110" t="s">
        <v>4</v>
      </c>
      <c r="B5" s="110"/>
      <c r="C5" s="110"/>
      <c r="D5" s="110"/>
    </row>
    <row r="6" spans="1:5" ht="25.5" customHeight="1" x14ac:dyDescent="0.3">
      <c r="A6" s="111" t="s">
        <v>5</v>
      </c>
      <c r="B6" s="111"/>
      <c r="C6" s="111"/>
      <c r="D6" s="111"/>
      <c r="E6" s="8"/>
    </row>
    <row r="7" spans="1:5" x14ac:dyDescent="0.3">
      <c r="A7" s="112" t="s">
        <v>6</v>
      </c>
      <c r="B7" s="112"/>
      <c r="C7" s="112"/>
      <c r="D7" s="112"/>
    </row>
    <row r="8" spans="1:5" ht="21" customHeight="1" x14ac:dyDescent="0.3">
      <c r="A8" s="9"/>
      <c r="B8" s="9"/>
      <c r="C8" s="10" t="s">
        <v>7</v>
      </c>
      <c r="D8" s="9"/>
    </row>
    <row r="9" spans="1:5" ht="49.5" customHeight="1" x14ac:dyDescent="0.3">
      <c r="A9" s="9"/>
      <c r="B9" s="9"/>
      <c r="C9" s="10"/>
      <c r="D9" s="9"/>
    </row>
    <row r="10" spans="1:5" ht="18" customHeight="1" x14ac:dyDescent="0.3">
      <c r="A10" s="113" t="s">
        <v>8</v>
      </c>
      <c r="B10" s="113"/>
      <c r="C10" s="113"/>
      <c r="D10" s="113"/>
    </row>
    <row r="11" spans="1:5" ht="36" customHeight="1" x14ac:dyDescent="0.3">
      <c r="A11" s="10"/>
      <c r="B11" s="10"/>
      <c r="C11" s="11"/>
      <c r="D11" s="12" t="s">
        <v>9</v>
      </c>
    </row>
    <row r="12" spans="1:5" ht="58.5" customHeight="1" x14ac:dyDescent="0.2">
      <c r="A12" s="114" t="s">
        <v>10</v>
      </c>
      <c r="B12" s="114"/>
      <c r="C12" s="14" t="s">
        <v>11</v>
      </c>
      <c r="D12" s="14" t="s">
        <v>12</v>
      </c>
    </row>
    <row r="13" spans="1:5" s="16" customFormat="1" ht="12.75" customHeight="1" x14ac:dyDescent="0.2">
      <c r="A13" s="115">
        <v>1</v>
      </c>
      <c r="B13" s="115"/>
      <c r="C13" s="15">
        <v>2</v>
      </c>
      <c r="D13" s="15">
        <v>3</v>
      </c>
    </row>
    <row r="14" spans="1:5" ht="29.25" hidden="1" customHeight="1" x14ac:dyDescent="0.2">
      <c r="A14" s="116" t="s">
        <v>13</v>
      </c>
      <c r="B14" s="116"/>
      <c r="C14" s="116"/>
      <c r="D14" s="116"/>
    </row>
    <row r="15" spans="1:5" ht="312" hidden="1" customHeight="1" x14ac:dyDescent="0.3">
      <c r="A15" s="117">
        <v>41050400</v>
      </c>
      <c r="B15" s="117"/>
      <c r="C15" s="19" t="s">
        <v>14</v>
      </c>
      <c r="D15" s="20">
        <f>D16</f>
        <v>12700137</v>
      </c>
    </row>
    <row r="16" spans="1:5" ht="29.25" hidden="1" customHeight="1" x14ac:dyDescent="0.2">
      <c r="A16" s="118" t="s">
        <v>15</v>
      </c>
      <c r="B16" s="118"/>
      <c r="C16" s="22" t="s">
        <v>16</v>
      </c>
      <c r="D16" s="23">
        <v>12700137</v>
      </c>
    </row>
    <row r="17" spans="1:4" ht="213" hidden="1" customHeight="1" x14ac:dyDescent="0.3">
      <c r="A17" s="116">
        <v>41050500</v>
      </c>
      <c r="B17" s="116"/>
      <c r="C17" s="24" t="s">
        <v>17</v>
      </c>
      <c r="D17" s="25">
        <f>D18</f>
        <v>6584158</v>
      </c>
    </row>
    <row r="18" spans="1:4" ht="29.25" hidden="1" customHeight="1" x14ac:dyDescent="0.2">
      <c r="A18" s="118" t="s">
        <v>15</v>
      </c>
      <c r="B18" s="118"/>
      <c r="C18" s="22" t="s">
        <v>16</v>
      </c>
      <c r="D18" s="26">
        <v>6584158</v>
      </c>
    </row>
    <row r="19" spans="1:4" ht="327.75" hidden="1" customHeight="1" x14ac:dyDescent="0.3">
      <c r="A19" s="117">
        <v>41050600</v>
      </c>
      <c r="B19" s="117"/>
      <c r="C19" s="19" t="s">
        <v>18</v>
      </c>
      <c r="D19" s="25">
        <f>D20</f>
        <v>3022618</v>
      </c>
    </row>
    <row r="20" spans="1:4" ht="29.25" hidden="1" customHeight="1" x14ac:dyDescent="0.2">
      <c r="A20" s="118" t="s">
        <v>15</v>
      </c>
      <c r="B20" s="118"/>
      <c r="C20" s="22" t="s">
        <v>16</v>
      </c>
      <c r="D20" s="26">
        <v>3022618</v>
      </c>
    </row>
    <row r="21" spans="1:4" ht="30.75" hidden="1" customHeight="1" x14ac:dyDescent="0.2">
      <c r="A21" s="119">
        <v>41033900</v>
      </c>
      <c r="B21" s="119"/>
      <c r="C21" s="28" t="s">
        <v>19</v>
      </c>
      <c r="D21" s="29">
        <f>D22</f>
        <v>527982400</v>
      </c>
    </row>
    <row r="22" spans="1:4" ht="18.75" hidden="1" customHeight="1" x14ac:dyDescent="0.3">
      <c r="A22" s="118" t="s">
        <v>15</v>
      </c>
      <c r="B22" s="118"/>
      <c r="C22" s="30" t="s">
        <v>16</v>
      </c>
      <c r="D22" s="31">
        <v>527982400</v>
      </c>
    </row>
    <row r="23" spans="1:4" ht="27" hidden="1" customHeight="1" x14ac:dyDescent="0.2">
      <c r="A23" s="119" t="s">
        <v>20</v>
      </c>
      <c r="B23" s="119"/>
      <c r="C23" s="28" t="s">
        <v>21</v>
      </c>
      <c r="D23" s="29">
        <v>414119</v>
      </c>
    </row>
    <row r="24" spans="1:4" ht="27.75" hidden="1" customHeight="1" x14ac:dyDescent="0.2">
      <c r="A24" s="118" t="s">
        <v>22</v>
      </c>
      <c r="B24" s="118"/>
      <c r="C24" s="32" t="s">
        <v>23</v>
      </c>
      <c r="D24" s="31">
        <v>346680.74</v>
      </c>
    </row>
    <row r="25" spans="1:4" ht="42" hidden="1" customHeight="1" x14ac:dyDescent="0.2">
      <c r="A25" s="119">
        <v>41051000</v>
      </c>
      <c r="B25" s="119"/>
      <c r="C25" s="33" t="s">
        <v>24</v>
      </c>
      <c r="D25" s="29">
        <f>D26</f>
        <v>5742400</v>
      </c>
    </row>
    <row r="26" spans="1:4" ht="24" hidden="1" customHeight="1" x14ac:dyDescent="0.2">
      <c r="A26" s="118" t="s">
        <v>22</v>
      </c>
      <c r="B26" s="118"/>
      <c r="C26" s="32" t="s">
        <v>23</v>
      </c>
      <c r="D26" s="31">
        <v>5742400</v>
      </c>
    </row>
    <row r="27" spans="1:4" ht="56.25" hidden="1" customHeight="1" x14ac:dyDescent="0.2">
      <c r="A27" s="119">
        <v>41051200</v>
      </c>
      <c r="B27" s="119"/>
      <c r="C27" s="33" t="s">
        <v>25</v>
      </c>
      <c r="D27" s="29">
        <f>D28</f>
        <v>1461133</v>
      </c>
    </row>
    <row r="28" spans="1:4" ht="20.25" hidden="1" customHeight="1" x14ac:dyDescent="0.2">
      <c r="A28" s="118" t="s">
        <v>22</v>
      </c>
      <c r="B28" s="118"/>
      <c r="C28" s="32" t="s">
        <v>23</v>
      </c>
      <c r="D28" s="31">
        <v>1461133</v>
      </c>
    </row>
    <row r="29" spans="1:4" ht="29.25" hidden="1" customHeight="1" x14ac:dyDescent="0.2">
      <c r="A29" s="119" t="s">
        <v>26</v>
      </c>
      <c r="B29" s="119"/>
      <c r="C29" s="33" t="s">
        <v>27</v>
      </c>
      <c r="D29" s="29">
        <f>D31+D33+D35+D43+D37+D39+D41</f>
        <v>7565100</v>
      </c>
    </row>
    <row r="30" spans="1:4" ht="24.75" hidden="1" customHeight="1" x14ac:dyDescent="0.2">
      <c r="A30" s="119"/>
      <c r="B30" s="119"/>
      <c r="C30" s="34" t="s">
        <v>28</v>
      </c>
      <c r="D30" s="29"/>
    </row>
    <row r="31" spans="1:4" ht="37.5" hidden="1" customHeight="1" x14ac:dyDescent="0.2">
      <c r="A31" s="120">
        <v>41053900</v>
      </c>
      <c r="B31" s="120"/>
      <c r="C31" s="35" t="s">
        <v>29</v>
      </c>
      <c r="D31" s="36">
        <f>D32</f>
        <v>147600</v>
      </c>
    </row>
    <row r="32" spans="1:4" ht="18.75" hidden="1" customHeight="1" x14ac:dyDescent="0.2">
      <c r="A32" s="118" t="s">
        <v>22</v>
      </c>
      <c r="B32" s="118"/>
      <c r="C32" s="32" t="s">
        <v>23</v>
      </c>
      <c r="D32" s="31">
        <v>147600</v>
      </c>
    </row>
    <row r="33" spans="1:5" ht="52.5" hidden="1" customHeight="1" x14ac:dyDescent="0.2">
      <c r="A33" s="121">
        <v>41053900</v>
      </c>
      <c r="B33" s="121"/>
      <c r="C33" s="35" t="s">
        <v>30</v>
      </c>
      <c r="D33" s="36">
        <f>D34</f>
        <v>1085200</v>
      </c>
    </row>
    <row r="34" spans="1:5" ht="18.75" hidden="1" customHeight="1" x14ac:dyDescent="0.2">
      <c r="A34" s="118" t="s">
        <v>22</v>
      </c>
      <c r="B34" s="118"/>
      <c r="C34" s="32" t="s">
        <v>23</v>
      </c>
      <c r="D34" s="31">
        <v>1085200</v>
      </c>
    </row>
    <row r="35" spans="1:5" ht="75" hidden="1" customHeight="1" x14ac:dyDescent="0.2">
      <c r="A35" s="121">
        <v>41053900</v>
      </c>
      <c r="B35" s="121"/>
      <c r="C35" s="35" t="s">
        <v>31</v>
      </c>
      <c r="D35" s="36">
        <f>D36</f>
        <v>290600</v>
      </c>
    </row>
    <row r="36" spans="1:5" ht="18.75" hidden="1" customHeight="1" x14ac:dyDescent="0.2">
      <c r="A36" s="118" t="s">
        <v>22</v>
      </c>
      <c r="B36" s="118"/>
      <c r="C36" s="32" t="s">
        <v>23</v>
      </c>
      <c r="D36" s="31">
        <v>290600</v>
      </c>
    </row>
    <row r="37" spans="1:5" ht="42" hidden="1" customHeight="1" x14ac:dyDescent="0.3">
      <c r="A37" s="121">
        <v>41053900</v>
      </c>
      <c r="B37" s="121"/>
      <c r="C37" s="38" t="s">
        <v>32</v>
      </c>
      <c r="D37" s="36">
        <f>D38</f>
        <v>41700</v>
      </c>
    </row>
    <row r="38" spans="1:5" ht="18.75" hidden="1" customHeight="1" x14ac:dyDescent="0.2">
      <c r="A38" s="118" t="s">
        <v>22</v>
      </c>
      <c r="B38" s="118"/>
      <c r="C38" s="32" t="s">
        <v>23</v>
      </c>
      <c r="D38" s="31">
        <v>41700</v>
      </c>
    </row>
    <row r="39" spans="1:5" ht="67.5" hidden="1" customHeight="1" x14ac:dyDescent="0.2">
      <c r="A39" s="121" t="s">
        <v>26</v>
      </c>
      <c r="B39" s="121"/>
      <c r="C39" s="35" t="s">
        <v>33</v>
      </c>
      <c r="D39" s="31">
        <f>D40</f>
        <v>3000000</v>
      </c>
    </row>
    <row r="40" spans="1:5" ht="27" hidden="1" customHeight="1" x14ac:dyDescent="0.2">
      <c r="A40" s="118" t="s">
        <v>34</v>
      </c>
      <c r="B40" s="118"/>
      <c r="C40" s="32" t="s">
        <v>35</v>
      </c>
      <c r="D40" s="31">
        <v>3000000</v>
      </c>
    </row>
    <row r="41" spans="1:5" ht="69.75" hidden="1" customHeight="1" x14ac:dyDescent="0.2">
      <c r="A41" s="121" t="s">
        <v>26</v>
      </c>
      <c r="B41" s="121"/>
      <c r="C41" s="35" t="s">
        <v>36</v>
      </c>
      <c r="D41" s="31">
        <f>D42</f>
        <v>1500000</v>
      </c>
    </row>
    <row r="42" spans="1:5" ht="21" hidden="1" customHeight="1" x14ac:dyDescent="0.2">
      <c r="A42" s="118" t="s">
        <v>34</v>
      </c>
      <c r="B42" s="118"/>
      <c r="C42" s="32" t="s">
        <v>37</v>
      </c>
      <c r="D42" s="31">
        <v>1500000</v>
      </c>
    </row>
    <row r="43" spans="1:5" ht="60" hidden="1" customHeight="1" x14ac:dyDescent="0.2">
      <c r="A43" s="121" t="s">
        <v>26</v>
      </c>
      <c r="B43" s="121"/>
      <c r="C43" s="35" t="s">
        <v>38</v>
      </c>
      <c r="D43" s="31">
        <f>D44</f>
        <v>1500000</v>
      </c>
    </row>
    <row r="44" spans="1:5" ht="32.25" hidden="1" customHeight="1" x14ac:dyDescent="0.2">
      <c r="A44" s="118" t="s">
        <v>34</v>
      </c>
      <c r="B44" s="118"/>
      <c r="C44" s="32" t="s">
        <v>39</v>
      </c>
      <c r="D44" s="31">
        <v>1500000</v>
      </c>
    </row>
    <row r="45" spans="1:5" ht="38.25" customHeight="1" x14ac:dyDescent="0.2">
      <c r="A45" s="116" t="s">
        <v>40</v>
      </c>
      <c r="B45" s="116"/>
      <c r="C45" s="116"/>
      <c r="D45" s="116"/>
      <c r="E45" s="2">
        <v>1</v>
      </c>
    </row>
    <row r="46" spans="1:5" ht="62.25" hidden="1" customHeight="1" x14ac:dyDescent="0.3">
      <c r="A46" s="117">
        <v>41031400</v>
      </c>
      <c r="B46" s="117"/>
      <c r="C46" s="39" t="s">
        <v>41</v>
      </c>
      <c r="D46" s="25">
        <f>D47</f>
        <v>70000000</v>
      </c>
    </row>
    <row r="47" spans="1:5" ht="38.25" hidden="1" customHeight="1" x14ac:dyDescent="0.2">
      <c r="A47" s="118" t="s">
        <v>15</v>
      </c>
      <c r="B47" s="118"/>
      <c r="C47" s="22" t="s">
        <v>16</v>
      </c>
      <c r="D47" s="26">
        <v>70000000</v>
      </c>
    </row>
    <row r="48" spans="1:5" ht="93" hidden="1" customHeight="1" x14ac:dyDescent="0.3">
      <c r="A48" s="117">
        <v>41052600</v>
      </c>
      <c r="B48" s="117"/>
      <c r="C48" s="40" t="s">
        <v>42</v>
      </c>
      <c r="D48" s="25">
        <f>D49</f>
        <v>10000000</v>
      </c>
    </row>
    <row r="49" spans="1:6" ht="38.25" hidden="1" customHeight="1" x14ac:dyDescent="0.2">
      <c r="A49" s="118" t="s">
        <v>15</v>
      </c>
      <c r="B49" s="118"/>
      <c r="C49" s="22" t="s">
        <v>16</v>
      </c>
      <c r="D49" s="26">
        <v>10000000</v>
      </c>
    </row>
    <row r="50" spans="1:6" ht="38.25" customHeight="1" x14ac:dyDescent="0.3">
      <c r="A50" s="122">
        <v>41053600</v>
      </c>
      <c r="B50" s="122"/>
      <c r="C50" s="41" t="s">
        <v>43</v>
      </c>
      <c r="D50" s="42">
        <f>D51</f>
        <v>545832</v>
      </c>
      <c r="E50" s="2">
        <v>1</v>
      </c>
      <c r="F50" s="43"/>
    </row>
    <row r="51" spans="1:6" ht="38.25" customHeight="1" x14ac:dyDescent="0.2">
      <c r="A51" s="118" t="s">
        <v>22</v>
      </c>
      <c r="B51" s="118"/>
      <c r="C51" s="32" t="s">
        <v>23</v>
      </c>
      <c r="D51" s="26">
        <v>545832</v>
      </c>
      <c r="E51" s="2">
        <v>1</v>
      </c>
      <c r="F51" s="43"/>
    </row>
    <row r="52" spans="1:6" ht="56.25" hidden="1" customHeight="1" x14ac:dyDescent="0.2">
      <c r="A52" s="119">
        <v>41051000</v>
      </c>
      <c r="B52" s="119"/>
      <c r="C52" s="33" t="s">
        <v>44</v>
      </c>
      <c r="D52" s="25">
        <v>3928908</v>
      </c>
      <c r="F52" s="43"/>
    </row>
    <row r="53" spans="1:6" ht="38.25" hidden="1" customHeight="1" x14ac:dyDescent="0.2">
      <c r="A53" s="118" t="s">
        <v>22</v>
      </c>
      <c r="B53" s="118"/>
      <c r="C53" s="32" t="s">
        <v>23</v>
      </c>
      <c r="D53" s="26">
        <v>3928908</v>
      </c>
      <c r="F53" s="43"/>
    </row>
    <row r="54" spans="1:6" ht="10.5" customHeight="1" x14ac:dyDescent="0.2">
      <c r="A54" s="34"/>
      <c r="B54" s="34"/>
      <c r="C54" s="32"/>
      <c r="D54" s="31"/>
      <c r="F54" s="43"/>
    </row>
    <row r="55" spans="1:6" s="47" customFormat="1" ht="27" customHeight="1" x14ac:dyDescent="0.2">
      <c r="A55" s="44" t="s">
        <v>45</v>
      </c>
      <c r="B55" s="123" t="s">
        <v>46</v>
      </c>
      <c r="C55" s="123"/>
      <c r="D55" s="45">
        <f>D56+D57</f>
        <v>649946805</v>
      </c>
      <c r="E55" s="2"/>
      <c r="F55" s="46"/>
    </row>
    <row r="56" spans="1:6" s="47" customFormat="1" ht="24" customHeight="1" x14ac:dyDescent="0.2">
      <c r="A56" s="44" t="s">
        <v>45</v>
      </c>
      <c r="B56" s="124" t="s">
        <v>47</v>
      </c>
      <c r="C56" s="124"/>
      <c r="D56" s="45">
        <f>D21+D25+D27+D29+D17+D15+D19+D23</f>
        <v>565472065</v>
      </c>
      <c r="E56" s="2">
        <v>1</v>
      </c>
      <c r="F56" s="46"/>
    </row>
    <row r="57" spans="1:6" s="47" customFormat="1" ht="19.5" x14ac:dyDescent="0.35">
      <c r="A57" s="44" t="s">
        <v>45</v>
      </c>
      <c r="B57" s="125" t="s">
        <v>48</v>
      </c>
      <c r="C57" s="125"/>
      <c r="D57" s="45">
        <f>D48+D50+D46+D52</f>
        <v>84474740</v>
      </c>
      <c r="E57" s="2"/>
      <c r="F57" s="46"/>
    </row>
    <row r="58" spans="1:6" s="47" customFormat="1" ht="19.5" hidden="1" x14ac:dyDescent="0.35">
      <c r="A58" s="48"/>
      <c r="B58" s="49"/>
      <c r="C58" s="49"/>
      <c r="D58" s="50" t="s">
        <v>49</v>
      </c>
      <c r="E58" s="2"/>
      <c r="F58" s="46"/>
    </row>
    <row r="59" spans="1:6" hidden="1" x14ac:dyDescent="0.3">
      <c r="A59" s="113" t="s">
        <v>50</v>
      </c>
      <c r="B59" s="113"/>
      <c r="C59" s="113"/>
      <c r="D59" s="113"/>
      <c r="F59" s="43"/>
    </row>
    <row r="60" spans="1:6" ht="128.25" hidden="1" customHeight="1" x14ac:dyDescent="0.2">
      <c r="A60" s="13" t="s">
        <v>51</v>
      </c>
      <c r="B60" s="51" t="s">
        <v>52</v>
      </c>
      <c r="C60" s="14" t="s">
        <v>53</v>
      </c>
      <c r="D60" s="14" t="s">
        <v>12</v>
      </c>
      <c r="F60" s="43"/>
    </row>
    <row r="61" spans="1:6" hidden="1" x14ac:dyDescent="0.2">
      <c r="A61" s="15">
        <v>1</v>
      </c>
      <c r="B61" s="15"/>
      <c r="C61" s="15">
        <v>2</v>
      </c>
      <c r="D61" s="15">
        <v>3</v>
      </c>
      <c r="F61" s="43"/>
    </row>
    <row r="62" spans="1:6" ht="34.5" hidden="1" customHeight="1" x14ac:dyDescent="0.2">
      <c r="A62" s="116" t="s">
        <v>54</v>
      </c>
      <c r="B62" s="116"/>
      <c r="C62" s="116"/>
      <c r="D62" s="116"/>
      <c r="F62" s="43"/>
    </row>
    <row r="63" spans="1:6" ht="21" hidden="1" customHeight="1" x14ac:dyDescent="0.2">
      <c r="A63" s="18">
        <v>3719110</v>
      </c>
      <c r="B63" s="18">
        <v>9110</v>
      </c>
      <c r="C63" s="52" t="s">
        <v>55</v>
      </c>
      <c r="D63" s="53">
        <f>D64</f>
        <v>133591600</v>
      </c>
      <c r="F63" s="43"/>
    </row>
    <row r="64" spans="1:6" ht="23.25" hidden="1" customHeight="1" x14ac:dyDescent="0.2">
      <c r="A64" s="21" t="s">
        <v>15</v>
      </c>
      <c r="B64" s="21" t="s">
        <v>56</v>
      </c>
      <c r="C64" s="54" t="s">
        <v>16</v>
      </c>
      <c r="D64" s="55">
        <v>133591600</v>
      </c>
      <c r="F64" s="43"/>
    </row>
    <row r="65" spans="1:6" ht="26.25" hidden="1" customHeight="1" x14ac:dyDescent="0.2">
      <c r="A65" s="27" t="s">
        <v>57</v>
      </c>
      <c r="B65" s="27" t="s">
        <v>58</v>
      </c>
      <c r="C65" s="52" t="s">
        <v>27</v>
      </c>
      <c r="D65" s="56">
        <f>D66+D76+D78+D80+D68+D72+D74+D82+D84+D70+D86+D88</f>
        <v>8039200</v>
      </c>
      <c r="F65" s="43"/>
    </row>
    <row r="66" spans="1:6" ht="42.75" hidden="1" customHeight="1" x14ac:dyDescent="0.2">
      <c r="A66" s="57">
        <v>3719770</v>
      </c>
      <c r="B66" s="57">
        <v>9770</v>
      </c>
      <c r="C66" s="58" t="s">
        <v>59</v>
      </c>
      <c r="D66" s="59">
        <v>1600000</v>
      </c>
      <c r="F66" s="43"/>
    </row>
    <row r="67" spans="1:6" ht="19.5" hidden="1" customHeight="1" x14ac:dyDescent="0.2">
      <c r="A67" s="60" t="s">
        <v>22</v>
      </c>
      <c r="B67" s="34">
        <v>9770</v>
      </c>
      <c r="C67" s="32" t="s">
        <v>23</v>
      </c>
      <c r="D67" s="55">
        <v>1600000</v>
      </c>
      <c r="F67" s="43"/>
    </row>
    <row r="68" spans="1:6" ht="78" hidden="1" customHeight="1" x14ac:dyDescent="0.2">
      <c r="A68" s="57">
        <v>3719770</v>
      </c>
      <c r="B68" s="57">
        <v>9770</v>
      </c>
      <c r="C68" s="61" t="s">
        <v>60</v>
      </c>
      <c r="D68" s="59">
        <v>200000</v>
      </c>
      <c r="F68" s="43"/>
    </row>
    <row r="69" spans="1:6" ht="34.5" hidden="1" customHeight="1" x14ac:dyDescent="0.2">
      <c r="A69" s="60" t="s">
        <v>22</v>
      </c>
      <c r="B69" s="34">
        <v>9770</v>
      </c>
      <c r="C69" s="32" t="s">
        <v>23</v>
      </c>
      <c r="D69" s="55">
        <v>200000</v>
      </c>
      <c r="F69" s="43"/>
    </row>
    <row r="70" spans="1:6" ht="64.5" hidden="1" customHeight="1" x14ac:dyDescent="0.2">
      <c r="A70" s="57">
        <v>3719770</v>
      </c>
      <c r="B70" s="57">
        <v>9770</v>
      </c>
      <c r="C70" s="61" t="s">
        <v>61</v>
      </c>
      <c r="D70" s="55">
        <v>200000</v>
      </c>
      <c r="F70" s="43"/>
    </row>
    <row r="71" spans="1:6" ht="34.5" hidden="1" customHeight="1" x14ac:dyDescent="0.2">
      <c r="A71" s="60" t="s">
        <v>22</v>
      </c>
      <c r="B71" s="34">
        <v>9770</v>
      </c>
      <c r="C71" s="32" t="s">
        <v>23</v>
      </c>
      <c r="D71" s="55">
        <v>200000</v>
      </c>
      <c r="F71" s="43"/>
    </row>
    <row r="72" spans="1:6" ht="70.5" hidden="1" customHeight="1" x14ac:dyDescent="0.2">
      <c r="A72" s="57">
        <v>3719770</v>
      </c>
      <c r="B72" s="57">
        <v>9770</v>
      </c>
      <c r="C72" s="35" t="s">
        <v>62</v>
      </c>
      <c r="D72" s="59">
        <v>300000</v>
      </c>
      <c r="F72" s="43"/>
    </row>
    <row r="73" spans="1:6" ht="34.5" hidden="1" customHeight="1" x14ac:dyDescent="0.2">
      <c r="A73" s="60" t="s">
        <v>22</v>
      </c>
      <c r="B73" s="34">
        <v>9770</v>
      </c>
      <c r="C73" s="32" t="s">
        <v>23</v>
      </c>
      <c r="D73" s="55">
        <v>300000</v>
      </c>
      <c r="F73" s="43"/>
    </row>
    <row r="74" spans="1:6" ht="55.5" hidden="1" customHeight="1" x14ac:dyDescent="0.2">
      <c r="A74" s="57">
        <v>3719770</v>
      </c>
      <c r="B74" s="57">
        <v>9770</v>
      </c>
      <c r="C74" s="35" t="s">
        <v>63</v>
      </c>
      <c r="D74" s="59">
        <v>52000</v>
      </c>
      <c r="F74" s="43"/>
    </row>
    <row r="75" spans="1:6" ht="34.5" hidden="1" customHeight="1" x14ac:dyDescent="0.2">
      <c r="A75" s="60" t="s">
        <v>22</v>
      </c>
      <c r="B75" s="34">
        <v>9770</v>
      </c>
      <c r="C75" s="32" t="s">
        <v>23</v>
      </c>
      <c r="D75" s="55">
        <v>52000</v>
      </c>
      <c r="F75" s="43"/>
    </row>
    <row r="76" spans="1:6" ht="89.25" hidden="1" customHeight="1" x14ac:dyDescent="0.2">
      <c r="A76" s="37">
        <v>3719770</v>
      </c>
      <c r="B76" s="57">
        <v>9770</v>
      </c>
      <c r="C76" s="58" t="s">
        <v>64</v>
      </c>
      <c r="D76" s="59">
        <v>186800</v>
      </c>
      <c r="F76" s="43"/>
    </row>
    <row r="77" spans="1:6" ht="27.75" hidden="1" customHeight="1" x14ac:dyDescent="0.2">
      <c r="A77" s="21" t="s">
        <v>65</v>
      </c>
      <c r="B77" s="21" t="s">
        <v>58</v>
      </c>
      <c r="C77" s="22" t="s">
        <v>66</v>
      </c>
      <c r="D77" s="55">
        <v>186800</v>
      </c>
      <c r="F77" s="43"/>
    </row>
    <row r="78" spans="1:6" ht="88.5" hidden="1" customHeight="1" x14ac:dyDescent="0.2">
      <c r="A78" s="57">
        <v>3719770</v>
      </c>
      <c r="B78" s="57">
        <v>9770</v>
      </c>
      <c r="C78" s="62" t="s">
        <v>67</v>
      </c>
      <c r="D78" s="59">
        <v>256400</v>
      </c>
      <c r="F78" s="43"/>
    </row>
    <row r="79" spans="1:6" ht="30.75" hidden="1" customHeight="1" x14ac:dyDescent="0.2">
      <c r="A79" s="21" t="s">
        <v>68</v>
      </c>
      <c r="B79" s="34">
        <v>9770</v>
      </c>
      <c r="C79" s="22" t="s">
        <v>69</v>
      </c>
      <c r="D79" s="55">
        <v>256400</v>
      </c>
      <c r="F79" s="43"/>
    </row>
    <row r="80" spans="1:6" ht="45.75" hidden="1" customHeight="1" x14ac:dyDescent="0.2">
      <c r="A80" s="57">
        <v>3719770</v>
      </c>
      <c r="B80" s="57">
        <v>9770</v>
      </c>
      <c r="C80" s="61" t="s">
        <v>70</v>
      </c>
      <c r="D80" s="59">
        <v>80000</v>
      </c>
      <c r="F80" s="43"/>
    </row>
    <row r="81" spans="1:6" ht="29.25" hidden="1" customHeight="1" x14ac:dyDescent="0.2">
      <c r="A81" s="21" t="s">
        <v>68</v>
      </c>
      <c r="B81" s="34">
        <v>9770</v>
      </c>
      <c r="C81" s="22" t="s">
        <v>69</v>
      </c>
      <c r="D81" s="55">
        <v>80000</v>
      </c>
      <c r="F81" s="43"/>
    </row>
    <row r="82" spans="1:6" ht="82.5" hidden="1" customHeight="1" x14ac:dyDescent="0.2">
      <c r="A82" s="37">
        <v>3719770</v>
      </c>
      <c r="B82" s="57">
        <v>9770</v>
      </c>
      <c r="C82" s="58" t="s">
        <v>71</v>
      </c>
      <c r="D82" s="59">
        <v>50000</v>
      </c>
      <c r="F82" s="43"/>
    </row>
    <row r="83" spans="1:6" ht="29.25" hidden="1" customHeight="1" x14ac:dyDescent="0.2">
      <c r="A83" s="21" t="s">
        <v>22</v>
      </c>
      <c r="B83" s="34">
        <v>9770</v>
      </c>
      <c r="C83" s="22" t="s">
        <v>23</v>
      </c>
      <c r="D83" s="55">
        <v>50000</v>
      </c>
      <c r="F83" s="43"/>
    </row>
    <row r="84" spans="1:6" ht="83.25" hidden="1" customHeight="1" x14ac:dyDescent="0.2">
      <c r="A84" s="37">
        <v>3719770</v>
      </c>
      <c r="B84" s="57">
        <v>9770</v>
      </c>
      <c r="C84" s="58" t="s">
        <v>72</v>
      </c>
      <c r="D84" s="59">
        <v>114000</v>
      </c>
      <c r="F84" s="43"/>
    </row>
    <row r="85" spans="1:6" ht="29.25" hidden="1" customHeight="1" x14ac:dyDescent="0.2">
      <c r="A85" s="21" t="s">
        <v>22</v>
      </c>
      <c r="B85" s="34">
        <v>9770</v>
      </c>
      <c r="C85" s="22" t="s">
        <v>23</v>
      </c>
      <c r="D85" s="55">
        <v>114000</v>
      </c>
      <c r="F85" s="43"/>
    </row>
    <row r="86" spans="1:6" ht="60.75" hidden="1" customHeight="1" x14ac:dyDescent="0.2">
      <c r="A86" s="37">
        <v>3719770</v>
      </c>
      <c r="B86" s="57">
        <v>9770</v>
      </c>
      <c r="C86" s="58" t="s">
        <v>73</v>
      </c>
      <c r="D86" s="59">
        <v>2000000</v>
      </c>
      <c r="F86" s="43"/>
    </row>
    <row r="87" spans="1:6" ht="29.25" hidden="1" customHeight="1" x14ac:dyDescent="0.2">
      <c r="A87" s="21" t="s">
        <v>74</v>
      </c>
      <c r="B87" s="34">
        <v>9770</v>
      </c>
      <c r="C87" s="22" t="s">
        <v>75</v>
      </c>
      <c r="D87" s="55">
        <v>2000000</v>
      </c>
      <c r="F87" s="43"/>
    </row>
    <row r="88" spans="1:6" ht="64.5" hidden="1" customHeight="1" x14ac:dyDescent="0.2">
      <c r="A88" s="37">
        <v>3719770</v>
      </c>
      <c r="B88" s="57">
        <v>9770</v>
      </c>
      <c r="C88" s="58" t="s">
        <v>76</v>
      </c>
      <c r="D88" s="59">
        <v>3000000</v>
      </c>
      <c r="F88" s="43"/>
    </row>
    <row r="89" spans="1:6" ht="29.25" hidden="1" customHeight="1" x14ac:dyDescent="0.2">
      <c r="A89" s="21" t="s">
        <v>74</v>
      </c>
      <c r="B89" s="34">
        <v>9770</v>
      </c>
      <c r="C89" s="22" t="s">
        <v>75</v>
      </c>
      <c r="D89" s="55">
        <v>3000000</v>
      </c>
      <c r="F89" s="43"/>
    </row>
    <row r="90" spans="1:6" ht="54.75" hidden="1" customHeight="1" x14ac:dyDescent="0.2">
      <c r="A90" s="18">
        <v>3719800</v>
      </c>
      <c r="B90" s="18">
        <v>9800</v>
      </c>
      <c r="C90" s="33" t="s">
        <v>77</v>
      </c>
      <c r="D90" s="53">
        <f>D91+D93+D95+D97+D99+D101+D103+D109+D113+D115+D117+D119+D125+D127+D131+D133+D135+D137+D139+D141+D105+D143+D129+D123+D107+D121+D111</f>
        <v>23274700</v>
      </c>
      <c r="F90" s="43"/>
    </row>
    <row r="91" spans="1:6" ht="83.25" hidden="1" customHeight="1" x14ac:dyDescent="0.3">
      <c r="A91" s="57" t="s">
        <v>78</v>
      </c>
      <c r="B91" s="57">
        <v>9800</v>
      </c>
      <c r="C91" s="63" t="s">
        <v>79</v>
      </c>
      <c r="D91" s="59">
        <v>1000000</v>
      </c>
      <c r="F91" s="43"/>
    </row>
    <row r="92" spans="1:6" ht="29.25" hidden="1" customHeight="1" x14ac:dyDescent="0.2">
      <c r="A92" s="34">
        <v>9900000000</v>
      </c>
      <c r="B92" s="34" t="s">
        <v>80</v>
      </c>
      <c r="C92" s="32" t="s">
        <v>16</v>
      </c>
      <c r="D92" s="55">
        <v>1000000</v>
      </c>
      <c r="F92" s="43"/>
    </row>
    <row r="93" spans="1:6" ht="76.5" hidden="1" customHeight="1" x14ac:dyDescent="0.3">
      <c r="A93" s="57" t="s">
        <v>78</v>
      </c>
      <c r="B93" s="57">
        <v>9800</v>
      </c>
      <c r="C93" s="63" t="s">
        <v>81</v>
      </c>
      <c r="D93" s="59">
        <f>D94</f>
        <v>500000</v>
      </c>
      <c r="F93" s="43"/>
    </row>
    <row r="94" spans="1:6" ht="29.25" hidden="1" customHeight="1" x14ac:dyDescent="0.2">
      <c r="A94" s="34">
        <v>9900000000</v>
      </c>
      <c r="B94" s="34" t="s">
        <v>80</v>
      </c>
      <c r="C94" s="32" t="s">
        <v>16</v>
      </c>
      <c r="D94" s="55">
        <v>500000</v>
      </c>
      <c r="F94" s="43"/>
    </row>
    <row r="95" spans="1:6" ht="72" hidden="1" customHeight="1" x14ac:dyDescent="0.3">
      <c r="A95" s="57" t="s">
        <v>78</v>
      </c>
      <c r="B95" s="57">
        <v>9800</v>
      </c>
      <c r="C95" s="63" t="s">
        <v>82</v>
      </c>
      <c r="D95" s="59">
        <v>100000</v>
      </c>
      <c r="F95" s="43"/>
    </row>
    <row r="96" spans="1:6" ht="29.25" hidden="1" customHeight="1" x14ac:dyDescent="0.2">
      <c r="A96" s="34">
        <v>9900000000</v>
      </c>
      <c r="B96" s="34" t="s">
        <v>80</v>
      </c>
      <c r="C96" s="32" t="s">
        <v>16</v>
      </c>
      <c r="D96" s="55">
        <v>100000</v>
      </c>
      <c r="F96" s="43"/>
    </row>
    <row r="97" spans="1:6" ht="79.5" hidden="1" customHeight="1" x14ac:dyDescent="0.3">
      <c r="A97" s="57" t="s">
        <v>78</v>
      </c>
      <c r="B97" s="57">
        <v>9800</v>
      </c>
      <c r="C97" s="63" t="s">
        <v>83</v>
      </c>
      <c r="D97" s="59">
        <v>200000</v>
      </c>
      <c r="F97" s="43"/>
    </row>
    <row r="98" spans="1:6" ht="36.75" hidden="1" customHeight="1" x14ac:dyDescent="0.2">
      <c r="A98" s="34">
        <v>9900000000</v>
      </c>
      <c r="B98" s="34" t="s">
        <v>80</v>
      </c>
      <c r="C98" s="32" t="s">
        <v>16</v>
      </c>
      <c r="D98" s="55">
        <v>200000</v>
      </c>
      <c r="F98" s="43"/>
    </row>
    <row r="99" spans="1:6" ht="87" hidden="1" customHeight="1" x14ac:dyDescent="0.3">
      <c r="A99" s="57" t="s">
        <v>78</v>
      </c>
      <c r="B99" s="57">
        <v>9800</v>
      </c>
      <c r="C99" s="63" t="s">
        <v>84</v>
      </c>
      <c r="D99" s="59">
        <v>300000</v>
      </c>
      <c r="F99" s="43"/>
    </row>
    <row r="100" spans="1:6" ht="36.75" hidden="1" customHeight="1" x14ac:dyDescent="0.2">
      <c r="A100" s="34">
        <v>9900000000</v>
      </c>
      <c r="B100" s="34" t="s">
        <v>80</v>
      </c>
      <c r="C100" s="32" t="s">
        <v>16</v>
      </c>
      <c r="D100" s="55">
        <v>300000</v>
      </c>
      <c r="F100" s="43"/>
    </row>
    <row r="101" spans="1:6" ht="81" hidden="1" customHeight="1" x14ac:dyDescent="0.3">
      <c r="A101" s="57" t="s">
        <v>78</v>
      </c>
      <c r="B101" s="57">
        <v>9800</v>
      </c>
      <c r="C101" s="63" t="s">
        <v>85</v>
      </c>
      <c r="D101" s="59">
        <v>150000</v>
      </c>
      <c r="F101" s="43"/>
    </row>
    <row r="102" spans="1:6" ht="36.75" hidden="1" customHeight="1" x14ac:dyDescent="0.2">
      <c r="A102" s="34">
        <v>9900000000</v>
      </c>
      <c r="B102" s="34" t="s">
        <v>80</v>
      </c>
      <c r="C102" s="32" t="s">
        <v>16</v>
      </c>
      <c r="D102" s="55">
        <v>150000</v>
      </c>
      <c r="F102" s="43"/>
    </row>
    <row r="103" spans="1:6" ht="93" hidden="1" customHeight="1" x14ac:dyDescent="0.2">
      <c r="A103" s="64" t="s">
        <v>78</v>
      </c>
      <c r="B103" s="64">
        <v>9800</v>
      </c>
      <c r="C103" s="65" t="s">
        <v>86</v>
      </c>
      <c r="D103" s="66">
        <v>50000</v>
      </c>
      <c r="F103" s="43"/>
    </row>
    <row r="104" spans="1:6" ht="36.75" hidden="1" customHeight="1" x14ac:dyDescent="0.2">
      <c r="A104" s="67">
        <v>9900000000</v>
      </c>
      <c r="B104" s="67" t="s">
        <v>80</v>
      </c>
      <c r="C104" s="68" t="s">
        <v>16</v>
      </c>
      <c r="D104" s="69">
        <v>50000</v>
      </c>
      <c r="F104" s="43"/>
    </row>
    <row r="105" spans="1:6" ht="91.5" hidden="1" customHeight="1" x14ac:dyDescent="0.2">
      <c r="A105" s="57" t="s">
        <v>78</v>
      </c>
      <c r="B105" s="57">
        <v>9800</v>
      </c>
      <c r="C105" s="35" t="s">
        <v>87</v>
      </c>
      <c r="D105" s="59">
        <v>1500000</v>
      </c>
      <c r="F105" s="43"/>
    </row>
    <row r="106" spans="1:6" ht="36.75" hidden="1" customHeight="1" x14ac:dyDescent="0.2">
      <c r="A106" s="34">
        <v>9900000000</v>
      </c>
      <c r="B106" s="34" t="s">
        <v>80</v>
      </c>
      <c r="C106" s="32" t="s">
        <v>16</v>
      </c>
      <c r="D106" s="55">
        <v>1500000</v>
      </c>
      <c r="F106" s="43"/>
    </row>
    <row r="107" spans="1:6" ht="93" hidden="1" customHeight="1" x14ac:dyDescent="0.2">
      <c r="A107" s="57" t="s">
        <v>78</v>
      </c>
      <c r="B107" s="57">
        <v>9800</v>
      </c>
      <c r="C107" s="35" t="s">
        <v>88</v>
      </c>
      <c r="D107" s="59">
        <v>500000</v>
      </c>
      <c r="F107" s="43"/>
    </row>
    <row r="108" spans="1:6" ht="36.75" hidden="1" customHeight="1" x14ac:dyDescent="0.2">
      <c r="A108" s="34">
        <v>9900000000</v>
      </c>
      <c r="B108" s="34" t="s">
        <v>80</v>
      </c>
      <c r="C108" s="32" t="s">
        <v>16</v>
      </c>
      <c r="D108" s="55">
        <v>500000</v>
      </c>
      <c r="F108" s="43"/>
    </row>
    <row r="109" spans="1:6" ht="82.5" hidden="1" customHeight="1" x14ac:dyDescent="0.2">
      <c r="A109" s="57" t="s">
        <v>78</v>
      </c>
      <c r="B109" s="57">
        <v>9800</v>
      </c>
      <c r="C109" s="35" t="s">
        <v>89</v>
      </c>
      <c r="D109" s="59">
        <v>500000</v>
      </c>
      <c r="F109" s="43"/>
    </row>
    <row r="110" spans="1:6" ht="27.75" hidden="1" customHeight="1" x14ac:dyDescent="0.2">
      <c r="A110" s="34">
        <v>9900000000</v>
      </c>
      <c r="B110" s="34" t="s">
        <v>80</v>
      </c>
      <c r="C110" s="32" t="s">
        <v>16</v>
      </c>
      <c r="D110" s="55">
        <v>500000</v>
      </c>
      <c r="F110" s="43"/>
    </row>
    <row r="111" spans="1:6" ht="90" hidden="1" customHeight="1" x14ac:dyDescent="0.3">
      <c r="A111" s="57" t="s">
        <v>78</v>
      </c>
      <c r="B111" s="57">
        <v>9800</v>
      </c>
      <c r="C111" s="70" t="s">
        <v>90</v>
      </c>
      <c r="D111" s="59">
        <v>32700</v>
      </c>
      <c r="F111" s="43"/>
    </row>
    <row r="112" spans="1:6" ht="27.75" hidden="1" customHeight="1" x14ac:dyDescent="0.2">
      <c r="A112" s="34">
        <v>9900000000</v>
      </c>
      <c r="B112" s="34" t="s">
        <v>80</v>
      </c>
      <c r="C112" s="32" t="s">
        <v>16</v>
      </c>
      <c r="D112" s="55">
        <v>32700</v>
      </c>
      <c r="F112" s="43"/>
    </row>
    <row r="113" spans="1:6" ht="84" hidden="1" customHeight="1" x14ac:dyDescent="0.2">
      <c r="A113" s="57" t="s">
        <v>78</v>
      </c>
      <c r="B113" s="57">
        <v>9800</v>
      </c>
      <c r="C113" s="35" t="s">
        <v>91</v>
      </c>
      <c r="D113" s="59">
        <v>27300</v>
      </c>
      <c r="F113" s="43"/>
    </row>
    <row r="114" spans="1:6" ht="31.5" hidden="1" customHeight="1" x14ac:dyDescent="0.2">
      <c r="A114" s="34">
        <v>9900000000</v>
      </c>
      <c r="B114" s="34" t="s">
        <v>80</v>
      </c>
      <c r="C114" s="32" t="s">
        <v>16</v>
      </c>
      <c r="D114" s="55">
        <v>27300</v>
      </c>
      <c r="F114" s="43"/>
    </row>
    <row r="115" spans="1:6" ht="95.25" hidden="1" customHeight="1" x14ac:dyDescent="0.2">
      <c r="A115" s="57" t="s">
        <v>78</v>
      </c>
      <c r="B115" s="57">
        <v>9800</v>
      </c>
      <c r="C115" s="35" t="s">
        <v>92</v>
      </c>
      <c r="D115" s="59">
        <v>1700000</v>
      </c>
      <c r="F115" s="43"/>
    </row>
    <row r="116" spans="1:6" ht="47.25" hidden="1" customHeight="1" x14ac:dyDescent="0.2">
      <c r="A116" s="34">
        <v>9900000000</v>
      </c>
      <c r="B116" s="34" t="s">
        <v>80</v>
      </c>
      <c r="C116" s="32" t="s">
        <v>16</v>
      </c>
      <c r="D116" s="55">
        <v>1700000</v>
      </c>
      <c r="F116" s="43"/>
    </row>
    <row r="117" spans="1:6" ht="74.25" hidden="1" customHeight="1" x14ac:dyDescent="0.2">
      <c r="A117" s="57" t="s">
        <v>78</v>
      </c>
      <c r="B117" s="57">
        <v>9800</v>
      </c>
      <c r="C117" s="35" t="s">
        <v>93</v>
      </c>
      <c r="D117" s="59">
        <v>1850000</v>
      </c>
      <c r="F117" s="43"/>
    </row>
    <row r="118" spans="1:6" ht="47.25" hidden="1" customHeight="1" x14ac:dyDescent="0.2">
      <c r="A118" s="34">
        <v>9900000000</v>
      </c>
      <c r="B118" s="34" t="s">
        <v>80</v>
      </c>
      <c r="C118" s="32" t="s">
        <v>16</v>
      </c>
      <c r="D118" s="55">
        <v>1850000</v>
      </c>
      <c r="F118" s="43"/>
    </row>
    <row r="119" spans="1:6" ht="109.5" hidden="1" customHeight="1" x14ac:dyDescent="0.2">
      <c r="A119" s="57" t="s">
        <v>78</v>
      </c>
      <c r="B119" s="57">
        <v>9800</v>
      </c>
      <c r="C119" s="35" t="s">
        <v>94</v>
      </c>
      <c r="D119" s="59">
        <v>1500000</v>
      </c>
      <c r="F119" s="43"/>
    </row>
    <row r="120" spans="1:6" ht="32.25" hidden="1" customHeight="1" x14ac:dyDescent="0.2">
      <c r="A120" s="34">
        <v>9900000000</v>
      </c>
      <c r="B120" s="34" t="s">
        <v>80</v>
      </c>
      <c r="C120" s="32" t="s">
        <v>16</v>
      </c>
      <c r="D120" s="55">
        <v>1500000</v>
      </c>
      <c r="F120" s="43"/>
    </row>
    <row r="121" spans="1:6" ht="121.5" hidden="1" customHeight="1" x14ac:dyDescent="0.2">
      <c r="A121" s="57" t="s">
        <v>78</v>
      </c>
      <c r="B121" s="57">
        <v>9800</v>
      </c>
      <c r="C121" s="35" t="s">
        <v>95</v>
      </c>
      <c r="D121" s="59">
        <v>184100</v>
      </c>
      <c r="F121" s="43"/>
    </row>
    <row r="122" spans="1:6" ht="32.25" hidden="1" customHeight="1" x14ac:dyDescent="0.2">
      <c r="A122" s="34">
        <v>9900000000</v>
      </c>
      <c r="B122" s="34" t="s">
        <v>80</v>
      </c>
      <c r="C122" s="32" t="s">
        <v>16</v>
      </c>
      <c r="D122" s="55">
        <v>184100</v>
      </c>
      <c r="F122" s="43"/>
    </row>
    <row r="123" spans="1:6" ht="126" hidden="1" customHeight="1" x14ac:dyDescent="0.2">
      <c r="A123" s="57" t="s">
        <v>78</v>
      </c>
      <c r="B123" s="57">
        <v>9800</v>
      </c>
      <c r="C123" s="35" t="s">
        <v>96</v>
      </c>
      <c r="D123" s="59">
        <v>1500000</v>
      </c>
      <c r="F123" s="43"/>
    </row>
    <row r="124" spans="1:6" ht="32.25" hidden="1" customHeight="1" x14ac:dyDescent="0.2">
      <c r="A124" s="34">
        <v>9900000000</v>
      </c>
      <c r="B124" s="34" t="s">
        <v>80</v>
      </c>
      <c r="C124" s="32" t="s">
        <v>16</v>
      </c>
      <c r="D124" s="55">
        <v>1500000</v>
      </c>
      <c r="F124" s="43"/>
    </row>
    <row r="125" spans="1:6" ht="102.75" hidden="1" customHeight="1" x14ac:dyDescent="0.2">
      <c r="A125" s="57" t="s">
        <v>78</v>
      </c>
      <c r="B125" s="57">
        <v>9800</v>
      </c>
      <c r="C125" s="71" t="s">
        <v>97</v>
      </c>
      <c r="D125" s="59">
        <v>580000</v>
      </c>
      <c r="F125" s="43"/>
    </row>
    <row r="126" spans="1:6" ht="30.75" hidden="1" customHeight="1" x14ac:dyDescent="0.2">
      <c r="A126" s="34">
        <v>9900000000</v>
      </c>
      <c r="B126" s="34" t="s">
        <v>80</v>
      </c>
      <c r="C126" s="32" t="s">
        <v>16</v>
      </c>
      <c r="D126" s="55">
        <v>580000</v>
      </c>
      <c r="F126" s="43"/>
    </row>
    <row r="127" spans="1:6" ht="105" hidden="1" customHeight="1" x14ac:dyDescent="0.2">
      <c r="A127" s="57" t="s">
        <v>78</v>
      </c>
      <c r="B127" s="57">
        <v>9800</v>
      </c>
      <c r="C127" s="71" t="s">
        <v>98</v>
      </c>
      <c r="D127" s="59">
        <v>140300</v>
      </c>
      <c r="F127" s="43"/>
    </row>
    <row r="128" spans="1:6" ht="30.75" hidden="1" customHeight="1" x14ac:dyDescent="0.2">
      <c r="A128" s="34">
        <v>9900000000</v>
      </c>
      <c r="B128" s="34" t="s">
        <v>80</v>
      </c>
      <c r="C128" s="32" t="s">
        <v>16</v>
      </c>
      <c r="D128" s="55">
        <v>140300</v>
      </c>
      <c r="F128" s="43"/>
    </row>
    <row r="129" spans="1:6" ht="192" hidden="1" customHeight="1" x14ac:dyDescent="0.2">
      <c r="A129" s="57" t="s">
        <v>78</v>
      </c>
      <c r="B129" s="57">
        <v>9800</v>
      </c>
      <c r="C129" s="35" t="s">
        <v>99</v>
      </c>
      <c r="D129" s="59">
        <v>3000000</v>
      </c>
      <c r="F129" s="43"/>
    </row>
    <row r="130" spans="1:6" ht="30.75" hidden="1" customHeight="1" x14ac:dyDescent="0.2">
      <c r="A130" s="34">
        <v>9900000000</v>
      </c>
      <c r="B130" s="34" t="s">
        <v>80</v>
      </c>
      <c r="C130" s="32" t="s">
        <v>16</v>
      </c>
      <c r="D130" s="55">
        <v>3000000</v>
      </c>
      <c r="F130" s="43"/>
    </row>
    <row r="131" spans="1:6" ht="106.5" hidden="1" customHeight="1" x14ac:dyDescent="0.2">
      <c r="A131" s="57" t="s">
        <v>78</v>
      </c>
      <c r="B131" s="57">
        <v>9800</v>
      </c>
      <c r="C131" s="35" t="s">
        <v>100</v>
      </c>
      <c r="D131" s="59">
        <v>3000000</v>
      </c>
      <c r="F131" s="43"/>
    </row>
    <row r="132" spans="1:6" ht="38.25" hidden="1" customHeight="1" x14ac:dyDescent="0.2">
      <c r="A132" s="34">
        <v>9900000000</v>
      </c>
      <c r="B132" s="34" t="s">
        <v>80</v>
      </c>
      <c r="C132" s="32" t="s">
        <v>16</v>
      </c>
      <c r="D132" s="55">
        <v>3000000</v>
      </c>
      <c r="F132" s="43"/>
    </row>
    <row r="133" spans="1:6" ht="74.25" hidden="1" customHeight="1" x14ac:dyDescent="0.2">
      <c r="A133" s="57" t="s">
        <v>78</v>
      </c>
      <c r="B133" s="57">
        <v>9800</v>
      </c>
      <c r="C133" s="35" t="s">
        <v>101</v>
      </c>
      <c r="D133" s="59">
        <v>450000</v>
      </c>
      <c r="F133" s="43"/>
    </row>
    <row r="134" spans="1:6" ht="38.25" hidden="1" customHeight="1" x14ac:dyDescent="0.2">
      <c r="A134" s="34">
        <v>9900000000</v>
      </c>
      <c r="B134" s="34" t="s">
        <v>80</v>
      </c>
      <c r="C134" s="32" t="s">
        <v>16</v>
      </c>
      <c r="D134" s="55">
        <v>450000</v>
      </c>
      <c r="F134" s="43"/>
    </row>
    <row r="135" spans="1:6" ht="89.25" hidden="1" customHeight="1" x14ac:dyDescent="0.2">
      <c r="A135" s="57" t="s">
        <v>78</v>
      </c>
      <c r="B135" s="57">
        <v>9800</v>
      </c>
      <c r="C135" s="35" t="s">
        <v>102</v>
      </c>
      <c r="D135" s="59">
        <v>3000000</v>
      </c>
      <c r="F135" s="43"/>
    </row>
    <row r="136" spans="1:6" ht="38.25" hidden="1" customHeight="1" x14ac:dyDescent="0.2">
      <c r="A136" s="34">
        <v>9900000000</v>
      </c>
      <c r="B136" s="34" t="s">
        <v>80</v>
      </c>
      <c r="C136" s="32" t="s">
        <v>16</v>
      </c>
      <c r="D136" s="55">
        <v>3000000</v>
      </c>
      <c r="F136" s="43"/>
    </row>
    <row r="137" spans="1:6" ht="86.25" hidden="1" customHeight="1" x14ac:dyDescent="0.2">
      <c r="A137" s="57" t="s">
        <v>78</v>
      </c>
      <c r="B137" s="57">
        <v>9800</v>
      </c>
      <c r="C137" s="35" t="s">
        <v>103</v>
      </c>
      <c r="D137" s="59">
        <v>500000</v>
      </c>
      <c r="F137" s="43"/>
    </row>
    <row r="138" spans="1:6" ht="38.25" hidden="1" customHeight="1" x14ac:dyDescent="0.2">
      <c r="A138" s="72">
        <v>9900000000</v>
      </c>
      <c r="B138" s="72" t="s">
        <v>80</v>
      </c>
      <c r="C138" s="73" t="s">
        <v>16</v>
      </c>
      <c r="D138" s="55">
        <v>500000</v>
      </c>
      <c r="F138" s="43"/>
    </row>
    <row r="139" spans="1:6" ht="106.5" hidden="1" customHeight="1" x14ac:dyDescent="0.2">
      <c r="A139" s="57" t="s">
        <v>78</v>
      </c>
      <c r="B139" s="57">
        <v>9800</v>
      </c>
      <c r="C139" s="35" t="s">
        <v>104</v>
      </c>
      <c r="D139" s="59">
        <v>500000</v>
      </c>
      <c r="F139" s="43"/>
    </row>
    <row r="140" spans="1:6" ht="29.25" hidden="1" customHeight="1" x14ac:dyDescent="0.2">
      <c r="A140" s="34">
        <v>9900000000</v>
      </c>
      <c r="B140" s="34" t="s">
        <v>80</v>
      </c>
      <c r="C140" s="32" t="s">
        <v>16</v>
      </c>
      <c r="D140" s="55">
        <v>500000</v>
      </c>
      <c r="F140" s="43"/>
    </row>
    <row r="141" spans="1:6" ht="111" hidden="1" customHeight="1" x14ac:dyDescent="0.2">
      <c r="A141" s="57" t="s">
        <v>78</v>
      </c>
      <c r="B141" s="57">
        <v>9800</v>
      </c>
      <c r="C141" s="35" t="s">
        <v>105</v>
      </c>
      <c r="D141" s="59">
        <v>397300</v>
      </c>
      <c r="F141" s="43"/>
    </row>
    <row r="142" spans="1:6" ht="29.25" hidden="1" customHeight="1" x14ac:dyDescent="0.2">
      <c r="A142" s="34">
        <v>9900000000</v>
      </c>
      <c r="B142" s="34" t="s">
        <v>80</v>
      </c>
      <c r="C142" s="32" t="s">
        <v>16</v>
      </c>
      <c r="D142" s="55">
        <v>397300</v>
      </c>
      <c r="F142" s="43"/>
    </row>
    <row r="143" spans="1:6" ht="116.25" hidden="1" customHeight="1" x14ac:dyDescent="0.2">
      <c r="A143" s="57" t="s">
        <v>78</v>
      </c>
      <c r="B143" s="57">
        <v>9800</v>
      </c>
      <c r="C143" s="35" t="s">
        <v>106</v>
      </c>
      <c r="D143" s="59">
        <v>113000</v>
      </c>
      <c r="F143" s="43"/>
    </row>
    <row r="144" spans="1:6" ht="29.25" hidden="1" customHeight="1" x14ac:dyDescent="0.2">
      <c r="A144" s="34">
        <v>9900000000</v>
      </c>
      <c r="B144" s="34" t="s">
        <v>80</v>
      </c>
      <c r="C144" s="32" t="s">
        <v>16</v>
      </c>
      <c r="D144" s="55">
        <v>113000</v>
      </c>
      <c r="F144" s="43"/>
    </row>
    <row r="145" spans="1:256" ht="43.5" hidden="1" customHeight="1" x14ac:dyDescent="0.2">
      <c r="A145" s="120" t="s">
        <v>107</v>
      </c>
      <c r="B145" s="120"/>
      <c r="C145" s="120"/>
      <c r="D145" s="120"/>
      <c r="F145" s="43"/>
      <c r="IV145" s="2">
        <f>SUM(E145:IU145)</f>
        <v>0</v>
      </c>
    </row>
    <row r="146" spans="1:256" ht="61.5" hidden="1" customHeight="1" x14ac:dyDescent="0.2">
      <c r="A146" s="74">
        <v>3719770</v>
      </c>
      <c r="B146" s="74">
        <v>9770</v>
      </c>
      <c r="C146" s="75" t="s">
        <v>108</v>
      </c>
      <c r="D146" s="76">
        <f>D148+D150+D154+D152</f>
        <v>28800000</v>
      </c>
      <c r="F146" s="43"/>
    </row>
    <row r="147" spans="1:256" ht="57.75" hidden="1" customHeight="1" x14ac:dyDescent="0.3">
      <c r="A147" s="77">
        <v>3719770</v>
      </c>
      <c r="B147" s="78">
        <v>9770</v>
      </c>
      <c r="C147" s="79" t="s">
        <v>109</v>
      </c>
      <c r="D147" s="80">
        <v>1000000</v>
      </c>
      <c r="F147" s="43"/>
    </row>
    <row r="148" spans="1:256" ht="34.5" hidden="1" customHeight="1" x14ac:dyDescent="0.2">
      <c r="A148" s="21" t="s">
        <v>22</v>
      </c>
      <c r="B148" s="34">
        <v>9770</v>
      </c>
      <c r="C148" s="32" t="s">
        <v>23</v>
      </c>
      <c r="D148" s="81">
        <f>D147</f>
        <v>1000000</v>
      </c>
      <c r="F148" s="43"/>
    </row>
    <row r="149" spans="1:256" ht="97.5" hidden="1" customHeight="1" x14ac:dyDescent="0.2">
      <c r="A149" s="57">
        <v>3719770</v>
      </c>
      <c r="B149" s="57">
        <v>9770</v>
      </c>
      <c r="C149" s="35" t="s">
        <v>110</v>
      </c>
      <c r="D149" s="80">
        <v>24000000</v>
      </c>
      <c r="F149" s="43"/>
    </row>
    <row r="150" spans="1:256" ht="34.5" hidden="1" customHeight="1" x14ac:dyDescent="0.2">
      <c r="A150" s="21" t="s">
        <v>22</v>
      </c>
      <c r="B150" s="34">
        <v>9770</v>
      </c>
      <c r="C150" s="73" t="s">
        <v>23</v>
      </c>
      <c r="D150" s="82">
        <f>D149</f>
        <v>24000000</v>
      </c>
      <c r="F150" s="43"/>
    </row>
    <row r="151" spans="1:256" ht="104.25" hidden="1" customHeight="1" x14ac:dyDescent="0.2">
      <c r="A151" s="57">
        <v>3719770</v>
      </c>
      <c r="B151" s="57">
        <v>9770</v>
      </c>
      <c r="C151" s="83" t="s">
        <v>111</v>
      </c>
      <c r="D151" s="84">
        <v>1000000</v>
      </c>
      <c r="F151" s="43"/>
    </row>
    <row r="152" spans="1:256" ht="34.5" hidden="1" customHeight="1" x14ac:dyDescent="0.2">
      <c r="A152" s="21" t="s">
        <v>22</v>
      </c>
      <c r="B152" s="34">
        <v>9770</v>
      </c>
      <c r="C152" s="73" t="s">
        <v>23</v>
      </c>
      <c r="D152" s="82">
        <f>D151</f>
        <v>1000000</v>
      </c>
      <c r="F152" s="43"/>
    </row>
    <row r="153" spans="1:256" ht="92.25" hidden="1" customHeight="1" x14ac:dyDescent="0.2">
      <c r="A153" s="57">
        <v>3719770</v>
      </c>
      <c r="B153" s="57">
        <v>9770</v>
      </c>
      <c r="C153" s="85" t="s">
        <v>112</v>
      </c>
      <c r="D153" s="84">
        <v>2800000</v>
      </c>
      <c r="F153" s="43"/>
    </row>
    <row r="154" spans="1:256" ht="34.5" hidden="1" customHeight="1" x14ac:dyDescent="0.2">
      <c r="A154" s="86" t="s">
        <v>113</v>
      </c>
      <c r="B154" s="87">
        <v>9770</v>
      </c>
      <c r="C154" s="73" t="s">
        <v>114</v>
      </c>
      <c r="D154" s="82">
        <f>D153</f>
        <v>2800000</v>
      </c>
      <c r="F154" s="43"/>
    </row>
    <row r="155" spans="1:256" ht="48" hidden="1" customHeight="1" x14ac:dyDescent="0.2">
      <c r="A155" s="18">
        <v>3719800</v>
      </c>
      <c r="B155" s="18">
        <v>9800</v>
      </c>
      <c r="C155" s="33" t="s">
        <v>77</v>
      </c>
      <c r="D155" s="29">
        <f>D159+D157+D173+D167+D171+D163+D175+D189+D177+D181+D179+D161+D165+D169+D183+D187+D191+D185</f>
        <v>25421600</v>
      </c>
      <c r="F155" s="43"/>
    </row>
    <row r="156" spans="1:256" ht="81.75" hidden="1" customHeight="1" x14ac:dyDescent="0.2">
      <c r="A156" s="88" t="s">
        <v>78</v>
      </c>
      <c r="B156" s="88">
        <v>9800</v>
      </c>
      <c r="C156" s="89" t="s">
        <v>115</v>
      </c>
      <c r="D156" s="90">
        <v>300000</v>
      </c>
      <c r="F156" s="43"/>
    </row>
    <row r="157" spans="1:256" ht="35.25" hidden="1" customHeight="1" x14ac:dyDescent="0.2">
      <c r="A157" s="91">
        <v>9900000000</v>
      </c>
      <c r="B157" s="91" t="s">
        <v>80</v>
      </c>
      <c r="C157" s="32" t="s">
        <v>16</v>
      </c>
      <c r="D157" s="92">
        <f>D156</f>
        <v>300000</v>
      </c>
      <c r="F157" s="43"/>
    </row>
    <row r="158" spans="1:256" ht="102.75" hidden="1" customHeight="1" x14ac:dyDescent="0.3">
      <c r="A158" s="77" t="s">
        <v>78</v>
      </c>
      <c r="B158" s="77">
        <v>9800</v>
      </c>
      <c r="C158" s="79" t="s">
        <v>116</v>
      </c>
      <c r="D158" s="93">
        <v>5000000</v>
      </c>
      <c r="F158" s="43"/>
    </row>
    <row r="159" spans="1:256" ht="29.25" hidden="1" customHeight="1" x14ac:dyDescent="0.2">
      <c r="A159" s="34">
        <v>9900000000</v>
      </c>
      <c r="B159" s="34" t="s">
        <v>80</v>
      </c>
      <c r="C159" s="32" t="s">
        <v>16</v>
      </c>
      <c r="D159" s="82">
        <f>D158</f>
        <v>5000000</v>
      </c>
      <c r="F159" s="43"/>
    </row>
    <row r="160" spans="1:256" ht="119.25" hidden="1" customHeight="1" x14ac:dyDescent="0.3">
      <c r="A160" s="57" t="s">
        <v>78</v>
      </c>
      <c r="B160" s="57">
        <v>9800</v>
      </c>
      <c r="C160" s="94" t="s">
        <v>117</v>
      </c>
      <c r="D160" s="84">
        <v>700000</v>
      </c>
      <c r="F160" s="43"/>
    </row>
    <row r="161" spans="1:6" ht="29.25" hidden="1" customHeight="1" x14ac:dyDescent="0.2">
      <c r="A161" s="72">
        <v>9900000000</v>
      </c>
      <c r="B161" s="72" t="s">
        <v>80</v>
      </c>
      <c r="C161" s="73" t="s">
        <v>16</v>
      </c>
      <c r="D161" s="82">
        <f>D160</f>
        <v>700000</v>
      </c>
      <c r="F161" s="43"/>
    </row>
    <row r="162" spans="1:6" ht="114.75" hidden="1" customHeight="1" x14ac:dyDescent="0.3">
      <c r="A162" s="57" t="s">
        <v>78</v>
      </c>
      <c r="B162" s="57">
        <v>9800</v>
      </c>
      <c r="C162" s="95" t="s">
        <v>118</v>
      </c>
      <c r="D162" s="36">
        <v>2397000</v>
      </c>
      <c r="F162" s="43"/>
    </row>
    <row r="163" spans="1:6" ht="29.25" hidden="1" customHeight="1" x14ac:dyDescent="0.2">
      <c r="A163" s="34">
        <v>9900000000</v>
      </c>
      <c r="B163" s="34" t="s">
        <v>80</v>
      </c>
      <c r="C163" s="32" t="s">
        <v>16</v>
      </c>
      <c r="D163" s="31">
        <f>D162</f>
        <v>2397000</v>
      </c>
      <c r="F163" s="43"/>
    </row>
    <row r="164" spans="1:6" ht="117" hidden="1" customHeight="1" x14ac:dyDescent="0.3">
      <c r="A164" s="57" t="s">
        <v>78</v>
      </c>
      <c r="B164" s="57">
        <v>9800</v>
      </c>
      <c r="C164" s="96" t="s">
        <v>119</v>
      </c>
      <c r="D164" s="36">
        <v>1900000</v>
      </c>
      <c r="F164" s="43"/>
    </row>
    <row r="165" spans="1:6" ht="29.25" hidden="1" customHeight="1" x14ac:dyDescent="0.2">
      <c r="A165" s="34">
        <v>9900000000</v>
      </c>
      <c r="B165" s="34" t="s">
        <v>80</v>
      </c>
      <c r="C165" s="32" t="s">
        <v>16</v>
      </c>
      <c r="D165" s="31">
        <f>D164</f>
        <v>1900000</v>
      </c>
      <c r="F165" s="43"/>
    </row>
    <row r="166" spans="1:6" ht="81" hidden="1" customHeight="1" x14ac:dyDescent="0.3">
      <c r="A166" s="57" t="s">
        <v>78</v>
      </c>
      <c r="B166" s="57">
        <v>9800</v>
      </c>
      <c r="C166" s="63" t="s">
        <v>120</v>
      </c>
      <c r="D166" s="36">
        <v>1000000</v>
      </c>
      <c r="F166" s="43"/>
    </row>
    <row r="167" spans="1:6" ht="29.25" hidden="1" customHeight="1" x14ac:dyDescent="0.2">
      <c r="A167" s="34">
        <v>9900000000</v>
      </c>
      <c r="B167" s="34" t="s">
        <v>80</v>
      </c>
      <c r="C167" s="32" t="s">
        <v>16</v>
      </c>
      <c r="D167" s="31">
        <f>D166</f>
        <v>1000000</v>
      </c>
      <c r="F167" s="43"/>
    </row>
    <row r="168" spans="1:6" ht="73.5" hidden="1" customHeight="1" x14ac:dyDescent="0.3">
      <c r="A168" s="57" t="s">
        <v>78</v>
      </c>
      <c r="B168" s="57">
        <v>9800</v>
      </c>
      <c r="C168" s="97" t="s">
        <v>121</v>
      </c>
      <c r="D168" s="36">
        <v>3000000</v>
      </c>
      <c r="F168" s="43"/>
    </row>
    <row r="169" spans="1:6" ht="29.25" hidden="1" customHeight="1" x14ac:dyDescent="0.2">
      <c r="A169" s="34">
        <v>9900000000</v>
      </c>
      <c r="B169" s="34" t="s">
        <v>80</v>
      </c>
      <c r="C169" s="32" t="s">
        <v>16</v>
      </c>
      <c r="D169" s="31">
        <f>D168</f>
        <v>3000000</v>
      </c>
      <c r="F169" s="43"/>
    </row>
    <row r="170" spans="1:6" ht="79.5" hidden="1" customHeight="1" x14ac:dyDescent="0.3">
      <c r="A170" s="57" t="s">
        <v>78</v>
      </c>
      <c r="B170" s="57">
        <v>9800</v>
      </c>
      <c r="C170" s="98" t="s">
        <v>101</v>
      </c>
      <c r="D170" s="99">
        <v>50000</v>
      </c>
      <c r="F170" s="43"/>
    </row>
    <row r="171" spans="1:6" ht="29.25" hidden="1" customHeight="1" x14ac:dyDescent="0.2">
      <c r="A171" s="34">
        <v>9900000000</v>
      </c>
      <c r="B171" s="34" t="s">
        <v>80</v>
      </c>
      <c r="C171" s="32" t="s">
        <v>16</v>
      </c>
      <c r="D171" s="100">
        <f>D170</f>
        <v>50000</v>
      </c>
      <c r="F171" s="43"/>
    </row>
    <row r="172" spans="1:6" ht="126" hidden="1" customHeight="1" x14ac:dyDescent="0.2">
      <c r="A172" s="57" t="s">
        <v>78</v>
      </c>
      <c r="B172" s="57">
        <v>9800</v>
      </c>
      <c r="C172" s="35" t="s">
        <v>122</v>
      </c>
      <c r="D172" s="36">
        <v>800000</v>
      </c>
      <c r="F172" s="43"/>
    </row>
    <row r="173" spans="1:6" ht="29.25" hidden="1" customHeight="1" x14ac:dyDescent="0.2">
      <c r="A173" s="34">
        <v>9900000000</v>
      </c>
      <c r="B173" s="34" t="s">
        <v>80</v>
      </c>
      <c r="C173" s="32" t="s">
        <v>16</v>
      </c>
      <c r="D173" s="101">
        <f>D172</f>
        <v>800000</v>
      </c>
      <c r="F173" s="43"/>
    </row>
    <row r="174" spans="1:6" ht="91.5" hidden="1" customHeight="1" x14ac:dyDescent="0.2">
      <c r="A174" s="57" t="s">
        <v>78</v>
      </c>
      <c r="B174" s="57">
        <v>9800</v>
      </c>
      <c r="C174" s="35" t="s">
        <v>123</v>
      </c>
      <c r="D174" s="36">
        <v>2900000</v>
      </c>
      <c r="F174" s="43"/>
    </row>
    <row r="175" spans="1:6" ht="27" hidden="1" customHeight="1" x14ac:dyDescent="0.2">
      <c r="A175" s="34">
        <v>9900000000</v>
      </c>
      <c r="B175" s="34" t="s">
        <v>80</v>
      </c>
      <c r="C175" s="32" t="s">
        <v>16</v>
      </c>
      <c r="D175" s="31">
        <f>D174</f>
        <v>2900000</v>
      </c>
      <c r="F175" s="43"/>
    </row>
    <row r="176" spans="1:6" ht="106.5" hidden="1" customHeight="1" x14ac:dyDescent="0.2">
      <c r="A176" s="57" t="s">
        <v>78</v>
      </c>
      <c r="B176" s="57">
        <v>9800</v>
      </c>
      <c r="C176" s="35" t="s">
        <v>124</v>
      </c>
      <c r="D176" s="36">
        <v>100000</v>
      </c>
      <c r="F176" s="43"/>
    </row>
    <row r="177" spans="1:6" ht="36.75" hidden="1" customHeight="1" x14ac:dyDescent="0.2">
      <c r="A177" s="34">
        <v>9900000000</v>
      </c>
      <c r="B177" s="34" t="s">
        <v>80</v>
      </c>
      <c r="C177" s="32" t="s">
        <v>16</v>
      </c>
      <c r="D177" s="36">
        <f>D176</f>
        <v>100000</v>
      </c>
      <c r="F177" s="43"/>
    </row>
    <row r="178" spans="1:6" ht="96.75" hidden="1" customHeight="1" x14ac:dyDescent="0.3">
      <c r="A178" s="57" t="s">
        <v>78</v>
      </c>
      <c r="B178" s="57">
        <v>9800</v>
      </c>
      <c r="C178" s="63" t="s">
        <v>125</v>
      </c>
      <c r="D178" s="36">
        <v>1000000</v>
      </c>
      <c r="F178" s="43"/>
    </row>
    <row r="179" spans="1:6" ht="33" hidden="1" customHeight="1" x14ac:dyDescent="0.2">
      <c r="A179" s="34">
        <v>9900000000</v>
      </c>
      <c r="B179" s="34" t="s">
        <v>80</v>
      </c>
      <c r="C179" s="32" t="s">
        <v>16</v>
      </c>
      <c r="D179" s="31">
        <f>D178</f>
        <v>1000000</v>
      </c>
      <c r="F179" s="43"/>
    </row>
    <row r="180" spans="1:6" ht="134.25" hidden="1" customHeight="1" x14ac:dyDescent="0.2">
      <c r="A180" s="57" t="s">
        <v>78</v>
      </c>
      <c r="B180" s="57">
        <v>9800</v>
      </c>
      <c r="C180" s="35" t="s">
        <v>126</v>
      </c>
      <c r="D180" s="36">
        <v>1500000</v>
      </c>
      <c r="F180" s="43"/>
    </row>
    <row r="181" spans="1:6" ht="36.75" hidden="1" customHeight="1" x14ac:dyDescent="0.2">
      <c r="A181" s="34">
        <v>9900000000</v>
      </c>
      <c r="B181" s="34" t="s">
        <v>80</v>
      </c>
      <c r="C181" s="32" t="s">
        <v>16</v>
      </c>
      <c r="D181" s="31">
        <f>D180</f>
        <v>1500000</v>
      </c>
      <c r="F181" s="43"/>
    </row>
    <row r="182" spans="1:6" ht="123" hidden="1" customHeight="1" x14ac:dyDescent="0.2">
      <c r="A182" s="57" t="s">
        <v>78</v>
      </c>
      <c r="B182" s="57">
        <v>9800</v>
      </c>
      <c r="C182" s="102" t="s">
        <v>127</v>
      </c>
      <c r="D182" s="31">
        <v>36000</v>
      </c>
      <c r="F182" s="43"/>
    </row>
    <row r="183" spans="1:6" ht="30.75" hidden="1" customHeight="1" x14ac:dyDescent="0.2">
      <c r="A183" s="34">
        <v>9900000000</v>
      </c>
      <c r="B183" s="34" t="s">
        <v>80</v>
      </c>
      <c r="C183" s="32" t="s">
        <v>16</v>
      </c>
      <c r="D183" s="31">
        <f>D182</f>
        <v>36000</v>
      </c>
      <c r="F183" s="43"/>
    </row>
    <row r="184" spans="1:6" ht="108" hidden="1" customHeight="1" x14ac:dyDescent="0.3">
      <c r="A184" s="57" t="s">
        <v>78</v>
      </c>
      <c r="B184" s="57">
        <v>9800</v>
      </c>
      <c r="C184" s="103" t="s">
        <v>128</v>
      </c>
      <c r="D184" s="31">
        <v>3500000</v>
      </c>
      <c r="F184" s="43"/>
    </row>
    <row r="185" spans="1:6" ht="30.75" hidden="1" customHeight="1" x14ac:dyDescent="0.2">
      <c r="A185" s="34">
        <v>9900000000</v>
      </c>
      <c r="B185" s="34" t="s">
        <v>80</v>
      </c>
      <c r="C185" s="32" t="s">
        <v>16</v>
      </c>
      <c r="D185" s="31">
        <f>D184</f>
        <v>3500000</v>
      </c>
      <c r="F185" s="43"/>
    </row>
    <row r="186" spans="1:6" ht="87" hidden="1" customHeight="1" x14ac:dyDescent="0.2">
      <c r="A186" s="57" t="s">
        <v>78</v>
      </c>
      <c r="B186" s="57">
        <v>9800</v>
      </c>
      <c r="C186" s="35" t="s">
        <v>129</v>
      </c>
      <c r="D186" s="59">
        <v>100000</v>
      </c>
      <c r="F186" s="43"/>
    </row>
    <row r="187" spans="1:6" ht="34.5" hidden="1" customHeight="1" x14ac:dyDescent="0.2">
      <c r="A187" s="34">
        <v>9900000000</v>
      </c>
      <c r="B187" s="34" t="s">
        <v>80</v>
      </c>
      <c r="C187" s="32" t="s">
        <v>16</v>
      </c>
      <c r="D187" s="55">
        <v>100000</v>
      </c>
      <c r="F187" s="43"/>
    </row>
    <row r="188" spans="1:6" ht="81" hidden="1" customHeight="1" x14ac:dyDescent="0.2">
      <c r="A188" s="57" t="s">
        <v>78</v>
      </c>
      <c r="B188" s="57">
        <v>9800</v>
      </c>
      <c r="C188" s="35" t="s">
        <v>130</v>
      </c>
      <c r="D188" s="36">
        <v>952000</v>
      </c>
      <c r="F188" s="43"/>
    </row>
    <row r="189" spans="1:6" ht="29.25" hidden="1" customHeight="1" x14ac:dyDescent="0.2">
      <c r="A189" s="34">
        <v>9900000000</v>
      </c>
      <c r="B189" s="34" t="s">
        <v>80</v>
      </c>
      <c r="C189" s="32" t="s">
        <v>16</v>
      </c>
      <c r="D189" s="31">
        <f>D188</f>
        <v>952000</v>
      </c>
      <c r="F189" s="43"/>
    </row>
    <row r="190" spans="1:6" ht="106.5" hidden="1" customHeight="1" x14ac:dyDescent="0.3">
      <c r="A190" s="57" t="s">
        <v>78</v>
      </c>
      <c r="B190" s="57">
        <v>9800</v>
      </c>
      <c r="C190" s="70" t="s">
        <v>131</v>
      </c>
      <c r="D190" s="36">
        <v>186600</v>
      </c>
      <c r="F190" s="43"/>
    </row>
    <row r="191" spans="1:6" ht="29.25" hidden="1" customHeight="1" x14ac:dyDescent="0.2">
      <c r="A191" s="34">
        <v>9900000000</v>
      </c>
      <c r="B191" s="34" t="s">
        <v>80</v>
      </c>
      <c r="C191" s="32" t="s">
        <v>16</v>
      </c>
      <c r="D191" s="82">
        <f>D190</f>
        <v>186600</v>
      </c>
      <c r="F191" s="43"/>
    </row>
    <row r="192" spans="1:6" ht="33" hidden="1" customHeight="1" x14ac:dyDescent="0.2">
      <c r="A192" s="104" t="s">
        <v>45</v>
      </c>
      <c r="B192" s="128" t="s">
        <v>46</v>
      </c>
      <c r="C192" s="128"/>
      <c r="D192" s="105">
        <f>D193+D194</f>
        <v>219127100</v>
      </c>
      <c r="E192" s="2">
        <v>1</v>
      </c>
      <c r="F192" s="43"/>
    </row>
    <row r="193" spans="1:6" ht="34.5" hidden="1" customHeight="1" x14ac:dyDescent="0.2">
      <c r="A193" s="17" t="s">
        <v>45</v>
      </c>
      <c r="B193" s="124" t="s">
        <v>47</v>
      </c>
      <c r="C193" s="124"/>
      <c r="D193" s="106">
        <f>D63+D65+D90</f>
        <v>164905500</v>
      </c>
      <c r="E193" s="2">
        <v>1</v>
      </c>
      <c r="F193" s="43"/>
    </row>
    <row r="194" spans="1:6" ht="29.25" hidden="1" customHeight="1" x14ac:dyDescent="0.35">
      <c r="A194" s="107" t="s">
        <v>45</v>
      </c>
      <c r="B194" s="126" t="s">
        <v>48</v>
      </c>
      <c r="C194" s="126"/>
      <c r="D194" s="108">
        <f>D146+D155</f>
        <v>54221600</v>
      </c>
      <c r="E194" s="2">
        <v>1</v>
      </c>
      <c r="F194" s="43"/>
    </row>
    <row r="195" spans="1:6" ht="114.75" customHeight="1" x14ac:dyDescent="0.2"/>
    <row r="196" spans="1:6" ht="54.75" customHeight="1" x14ac:dyDescent="0.2">
      <c r="A196" s="127" t="s">
        <v>132</v>
      </c>
      <c r="B196" s="127"/>
      <c r="C196" s="127"/>
      <c r="D196" s="127"/>
    </row>
    <row r="197" spans="1:6" ht="47.25" customHeight="1" x14ac:dyDescent="0.2">
      <c r="A197" s="109" t="s">
        <v>133</v>
      </c>
    </row>
  </sheetData>
  <autoFilter ref="A13:AMJ53">
    <filterColumn colId="0" showButton="0"/>
    <filterColumn colId="4">
      <customFilters>
        <customFilter operator="notEqual" val=" "/>
      </customFilters>
    </filterColumn>
  </autoFilter>
  <mergeCells count="57">
    <mergeCell ref="B194:C194"/>
    <mergeCell ref="A196:D196"/>
    <mergeCell ref="A59:D59"/>
    <mergeCell ref="A62:D62"/>
    <mergeCell ref="A145:D145"/>
    <mergeCell ref="B192:C192"/>
    <mergeCell ref="B193:C193"/>
    <mergeCell ref="A52:B52"/>
    <mergeCell ref="A53:B53"/>
    <mergeCell ref="B55:C55"/>
    <mergeCell ref="B56:C56"/>
    <mergeCell ref="B57:C57"/>
    <mergeCell ref="A47:B47"/>
    <mergeCell ref="A48:B48"/>
    <mergeCell ref="A49:B49"/>
    <mergeCell ref="A50:B50"/>
    <mergeCell ref="A51:B51"/>
    <mergeCell ref="A42:B42"/>
    <mergeCell ref="A43:B43"/>
    <mergeCell ref="A44:B44"/>
    <mergeCell ref="A45:D45"/>
    <mergeCell ref="A46:B46"/>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D14"/>
    <mergeCell ref="A15:B15"/>
    <mergeCell ref="A16:B16"/>
    <mergeCell ref="A4:D4"/>
    <mergeCell ref="A5:D5"/>
    <mergeCell ref="A6:D6"/>
    <mergeCell ref="A7:D7"/>
    <mergeCell ref="A10:D10"/>
  </mergeCells>
  <hyperlinks>
    <hyperlink ref="C46" r:id="rId1"/>
  </hyperlinks>
  <pageMargins left="0.82677165354330717" right="0.35433070866141736" top="0.35433070866141736" bottom="0.82677165354330717" header="0.35433070866141736" footer="0.59055118110236227"/>
  <pageSetup paperSize="9" scale="66" fitToHeight="2" orientation="portrait" r:id="rId2"/>
  <rowBreaks count="1" manualBreakCount="1">
    <brk id="58"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emplate/>
  <TotalTime>210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dc:description/>
  <cp:lastModifiedBy>Саприка Алла Володимирівна</cp:lastModifiedBy>
  <cp:revision>46</cp:revision>
  <cp:lastPrinted>2023-12-19T14:41:22Z</cp:lastPrinted>
  <dcterms:created xsi:type="dcterms:W3CDTF">2023-04-24T08:09:55Z</dcterms:created>
  <dcterms:modified xsi:type="dcterms:W3CDTF">2023-12-19T14:42:05Z</dcterms:modified>
  <dc:language>uk-UA</dc:language>
</cp:coreProperties>
</file>