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6380" windowHeight="8190" tabRatio="500"/>
  </bookViews>
  <sheets>
    <sheet name="Лист1" sheetId="1" r:id="rId1"/>
  </sheets>
  <definedNames>
    <definedName name="_GoBack" localSheetId="0">Лист1!$E$119</definedName>
    <definedName name="_xlnm._FilterDatabase" localSheetId="0" hidden="1">Лист1!$A$13:$O$269</definedName>
    <definedName name="bookmark2" localSheetId="0">Лист1!$E$39</definedName>
    <definedName name="Excel_BuiltIn__FilterDatabase" localSheetId="0">Лист1!$A$13:$O$269</definedName>
    <definedName name="Excel_BuiltIn_Print_Area" localSheetId="0">Лист1!$A$1:$K$268</definedName>
    <definedName name="Excel_BuiltIn_Print_Titles" localSheetId="0">Лист1!$11:$12</definedName>
    <definedName name="_xlnm.Print_Titles" localSheetId="0">Лист1!$11:$12</definedName>
    <definedName name="_xlnm.Print_Area" localSheetId="0">Лист1!$A$1:$K$268</definedName>
  </definedNames>
  <calcPr calcId="145621"/>
</workbook>
</file>

<file path=xl/calcChain.xml><?xml version="1.0" encoding="utf-8"?>
<calcChain xmlns="http://schemas.openxmlformats.org/spreadsheetml/2006/main">
  <c r="I231" i="1"/>
  <c r="G231"/>
  <c r="H15" l="1"/>
  <c r="H165" l="1"/>
  <c r="I244"/>
  <c r="G244" s="1"/>
  <c r="I41"/>
  <c r="G41" s="1"/>
  <c r="I170" l="1"/>
  <c r="G170" s="1"/>
  <c r="I253" l="1"/>
  <c r="G253" s="1"/>
  <c r="H166" l="1"/>
  <c r="I74"/>
  <c r="G74" s="1"/>
  <c r="H250"/>
  <c r="H249" s="1"/>
  <c r="H14"/>
  <c r="J15"/>
  <c r="J14" s="1"/>
  <c r="K15"/>
  <c r="K14" s="1"/>
  <c r="I16"/>
  <c r="G16" s="1"/>
  <c r="G17"/>
  <c r="I18"/>
  <c r="G18" s="1"/>
  <c r="G19"/>
  <c r="I20"/>
  <c r="G20" s="1"/>
  <c r="I21"/>
  <c r="G21" s="1"/>
  <c r="I22"/>
  <c r="G22" s="1"/>
  <c r="I24"/>
  <c r="G24" s="1"/>
  <c r="I25"/>
  <c r="G25" s="1"/>
  <c r="I26"/>
  <c r="G26" s="1"/>
  <c r="I27"/>
  <c r="G27" s="1"/>
  <c r="I28"/>
  <c r="G28" s="1"/>
  <c r="I29"/>
  <c r="G29" s="1"/>
  <c r="I31"/>
  <c r="G31" s="1"/>
  <c r="I32"/>
  <c r="G32" s="1"/>
  <c r="I33"/>
  <c r="G33" s="1"/>
  <c r="I34"/>
  <c r="G34" s="1"/>
  <c r="I35"/>
  <c r="G35" s="1"/>
  <c r="I36"/>
  <c r="G36" s="1"/>
  <c r="I37"/>
  <c r="G37" s="1"/>
  <c r="I38"/>
  <c r="G38" s="1"/>
  <c r="I39"/>
  <c r="G39" s="1"/>
  <c r="I40"/>
  <c r="G40" s="1"/>
  <c r="I42"/>
  <c r="G42" s="1"/>
  <c r="I43"/>
  <c r="G43" s="1"/>
  <c r="G44"/>
  <c r="I45"/>
  <c r="G45" s="1"/>
  <c r="I46"/>
  <c r="G46" s="1"/>
  <c r="I47"/>
  <c r="G47" s="1"/>
  <c r="I48"/>
  <c r="G48" s="1"/>
  <c r="I49"/>
  <c r="G49" s="1"/>
  <c r="I50"/>
  <c r="G50" s="1"/>
  <c r="I51"/>
  <c r="G51" s="1"/>
  <c r="I52"/>
  <c r="G52" s="1"/>
  <c r="I53"/>
  <c r="G53" s="1"/>
  <c r="I54"/>
  <c r="G54" s="1"/>
  <c r="G55"/>
  <c r="I56"/>
  <c r="G56" s="1"/>
  <c r="I57"/>
  <c r="G57" s="1"/>
  <c r="J59"/>
  <c r="J58" s="1"/>
  <c r="K59"/>
  <c r="K58" s="1"/>
  <c r="I60"/>
  <c r="G60" s="1"/>
  <c r="I61"/>
  <c r="G61" s="1"/>
  <c r="I62"/>
  <c r="G62" s="1"/>
  <c r="I63"/>
  <c r="G63" s="1"/>
  <c r="I64"/>
  <c r="G64" s="1"/>
  <c r="I65"/>
  <c r="G65" s="1"/>
  <c r="I66"/>
  <c r="G66" s="1"/>
  <c r="I67"/>
  <c r="G67" s="1"/>
  <c r="H68"/>
  <c r="H59" s="1"/>
  <c r="H58" s="1"/>
  <c r="I68"/>
  <c r="I69"/>
  <c r="G69" s="1"/>
  <c r="I70"/>
  <c r="G70" s="1"/>
  <c r="I71"/>
  <c r="G71" s="1"/>
  <c r="I72"/>
  <c r="G72" s="1"/>
  <c r="I73"/>
  <c r="G73" s="1"/>
  <c r="I75"/>
  <c r="G75" s="1"/>
  <c r="I76"/>
  <c r="G76" s="1"/>
  <c r="I77"/>
  <c r="G77" s="1"/>
  <c r="I78"/>
  <c r="G78" s="1"/>
  <c r="I79"/>
  <c r="G79" s="1"/>
  <c r="I80"/>
  <c r="G80" s="1"/>
  <c r="I81"/>
  <c r="G81" s="1"/>
  <c r="I82"/>
  <c r="G82" s="1"/>
  <c r="I83"/>
  <c r="G83" s="1"/>
  <c r="H84"/>
  <c r="J84"/>
  <c r="K84"/>
  <c r="H85"/>
  <c r="J85"/>
  <c r="K85"/>
  <c r="I86"/>
  <c r="G86" s="1"/>
  <c r="I87"/>
  <c r="G87" s="1"/>
  <c r="I88"/>
  <c r="G88" s="1"/>
  <c r="I89"/>
  <c r="G89" s="1"/>
  <c r="I90"/>
  <c r="G90" s="1"/>
  <c r="I91"/>
  <c r="G91" s="1"/>
  <c r="I92"/>
  <c r="G92" s="1"/>
  <c r="I93"/>
  <c r="G93" s="1"/>
  <c r="I94"/>
  <c r="G94" s="1"/>
  <c r="I95"/>
  <c r="G95" s="1"/>
  <c r="I96"/>
  <c r="G96" s="1"/>
  <c r="I97"/>
  <c r="G97" s="1"/>
  <c r="I98"/>
  <c r="G98" s="1"/>
  <c r="I99"/>
  <c r="G99" s="1"/>
  <c r="I100"/>
  <c r="G100" s="1"/>
  <c r="I101"/>
  <c r="G101" s="1"/>
  <c r="I102"/>
  <c r="G102" s="1"/>
  <c r="I103"/>
  <c r="G103" s="1"/>
  <c r="I104"/>
  <c r="G104" s="1"/>
  <c r="I105"/>
  <c r="G105" s="1"/>
  <c r="I106"/>
  <c r="G106" s="1"/>
  <c r="I107"/>
  <c r="G107" s="1"/>
  <c r="I108"/>
  <c r="G108" s="1"/>
  <c r="I109"/>
  <c r="G109" s="1"/>
  <c r="I110"/>
  <c r="G110" s="1"/>
  <c r="G111"/>
  <c r="I112"/>
  <c r="G112" s="1"/>
  <c r="I113"/>
  <c r="G113" s="1"/>
  <c r="I114"/>
  <c r="G114" s="1"/>
  <c r="I115"/>
  <c r="G115" s="1"/>
  <c r="I116"/>
  <c r="G116" s="1"/>
  <c r="H118"/>
  <c r="H117" s="1"/>
  <c r="J118"/>
  <c r="J117" s="1"/>
  <c r="K118"/>
  <c r="K117" s="1"/>
  <c r="I119"/>
  <c r="G119" s="1"/>
  <c r="I120"/>
  <c r="G120" s="1"/>
  <c r="I121"/>
  <c r="G121" s="1"/>
  <c r="I122"/>
  <c r="G122" s="1"/>
  <c r="I123"/>
  <c r="G123" s="1"/>
  <c r="I124"/>
  <c r="G124" s="1"/>
  <c r="I125"/>
  <c r="G125" s="1"/>
  <c r="I126"/>
  <c r="G126" s="1"/>
  <c r="I127"/>
  <c r="G127" s="1"/>
  <c r="I128"/>
  <c r="G128" s="1"/>
  <c r="I129"/>
  <c r="G129" s="1"/>
  <c r="I130"/>
  <c r="G130" s="1"/>
  <c r="I131"/>
  <c r="G131" s="1"/>
  <c r="I132"/>
  <c r="G132" s="1"/>
  <c r="I133"/>
  <c r="G133" s="1"/>
  <c r="I134"/>
  <c r="G134" s="1"/>
  <c r="I135"/>
  <c r="G135" s="1"/>
  <c r="H137"/>
  <c r="H136" s="1"/>
  <c r="J137"/>
  <c r="J136" s="1"/>
  <c r="K137"/>
  <c r="K136" s="1"/>
  <c r="I138"/>
  <c r="G138" s="1"/>
  <c r="I139"/>
  <c r="G139" s="1"/>
  <c r="I140"/>
  <c r="G140" s="1"/>
  <c r="I141"/>
  <c r="G141" s="1"/>
  <c r="I142"/>
  <c r="G142" s="1"/>
  <c r="G143"/>
  <c r="I144"/>
  <c r="G144" s="1"/>
  <c r="H146"/>
  <c r="H145" s="1"/>
  <c r="J146"/>
  <c r="J145" s="1"/>
  <c r="K146"/>
  <c r="K145" s="1"/>
  <c r="I147"/>
  <c r="G147" s="1"/>
  <c r="I148"/>
  <c r="G148" s="1"/>
  <c r="I149"/>
  <c r="G149" s="1"/>
  <c r="G150"/>
  <c r="G151"/>
  <c r="I152"/>
  <c r="G152" s="1"/>
  <c r="I153"/>
  <c r="G153" s="1"/>
  <c r="I154"/>
  <c r="G154" s="1"/>
  <c r="I155"/>
  <c r="G155" s="1"/>
  <c r="I156"/>
  <c r="G156" s="1"/>
  <c r="I157"/>
  <c r="G157" s="1"/>
  <c r="I158"/>
  <c r="G158" s="1"/>
  <c r="J161"/>
  <c r="J160" s="1"/>
  <c r="K161"/>
  <c r="K160" s="1"/>
  <c r="I162"/>
  <c r="G162" s="1"/>
  <c r="I163"/>
  <c r="G163" s="1"/>
  <c r="I164"/>
  <c r="G164" s="1"/>
  <c r="I165"/>
  <c r="I166"/>
  <c r="I167"/>
  <c r="G167" s="1"/>
  <c r="H168"/>
  <c r="I168"/>
  <c r="I169"/>
  <c r="G169" s="1"/>
  <c r="I171"/>
  <c r="G171" s="1"/>
  <c r="I172"/>
  <c r="G172" s="1"/>
  <c r="I173"/>
  <c r="G173" s="1"/>
  <c r="I174"/>
  <c r="G174" s="1"/>
  <c r="I175"/>
  <c r="G175" s="1"/>
  <c r="I176"/>
  <c r="G176" s="1"/>
  <c r="H179"/>
  <c r="H178" s="1"/>
  <c r="J179"/>
  <c r="J178" s="1"/>
  <c r="K179"/>
  <c r="K178" s="1"/>
  <c r="I180"/>
  <c r="G180" s="1"/>
  <c r="I181"/>
  <c r="G181" s="1"/>
  <c r="I182"/>
  <c r="G182" s="1"/>
  <c r="I183"/>
  <c r="G183" s="1"/>
  <c r="I184"/>
  <c r="G184" s="1"/>
  <c r="I185"/>
  <c r="G185" s="1"/>
  <c r="I186"/>
  <c r="G186" s="1"/>
  <c r="I187"/>
  <c r="G187" s="1"/>
  <c r="I188"/>
  <c r="G188" s="1"/>
  <c r="G189"/>
  <c r="I190"/>
  <c r="G190" s="1"/>
  <c r="I191"/>
  <c r="G191" s="1"/>
  <c r="I192"/>
  <c r="G192" s="1"/>
  <c r="I193"/>
  <c r="G193" s="1"/>
  <c r="I194"/>
  <c r="G194" s="1"/>
  <c r="I195"/>
  <c r="G195" s="1"/>
  <c r="I196"/>
  <c r="G196" s="1"/>
  <c r="I197"/>
  <c r="G197" s="1"/>
  <c r="I198"/>
  <c r="G198" s="1"/>
  <c r="I199"/>
  <c r="G199" s="1"/>
  <c r="I200"/>
  <c r="G200" s="1"/>
  <c r="I201"/>
  <c r="G201" s="1"/>
  <c r="I202"/>
  <c r="G202" s="1"/>
  <c r="I203"/>
  <c r="G203" s="1"/>
  <c r="I204"/>
  <c r="G204" s="1"/>
  <c r="I205"/>
  <c r="G205" s="1"/>
  <c r="I206"/>
  <c r="G206" s="1"/>
  <c r="I207"/>
  <c r="G207" s="1"/>
  <c r="I208"/>
  <c r="G208" s="1"/>
  <c r="I209"/>
  <c r="G209" s="1"/>
  <c r="I210"/>
  <c r="G210" s="1"/>
  <c r="I211"/>
  <c r="G211" s="1"/>
  <c r="I212"/>
  <c r="G212" s="1"/>
  <c r="I213"/>
  <c r="G213" s="1"/>
  <c r="I214"/>
  <c r="G214" s="1"/>
  <c r="I215"/>
  <c r="G215" s="1"/>
  <c r="I216"/>
  <c r="G216" s="1"/>
  <c r="I217"/>
  <c r="G217" s="1"/>
  <c r="I218"/>
  <c r="G218" s="1"/>
  <c r="I219"/>
  <c r="G219" s="1"/>
  <c r="I220"/>
  <c r="G220" s="1"/>
  <c r="H223"/>
  <c r="H222" s="1"/>
  <c r="J223"/>
  <c r="J222" s="1"/>
  <c r="K223"/>
  <c r="K222" s="1"/>
  <c r="I224"/>
  <c r="G224" s="1"/>
  <c r="I225"/>
  <c r="G225" s="1"/>
  <c r="I226"/>
  <c r="G227"/>
  <c r="I228"/>
  <c r="G228" s="1"/>
  <c r="I229"/>
  <c r="G229" s="1"/>
  <c r="H231"/>
  <c r="H230" s="1"/>
  <c r="J231"/>
  <c r="J230" s="1"/>
  <c r="K231"/>
  <c r="K230" s="1"/>
  <c r="I232"/>
  <c r="G232" s="1"/>
  <c r="I233"/>
  <c r="I234"/>
  <c r="G234" s="1"/>
  <c r="I235"/>
  <c r="G235" s="1"/>
  <c r="I236"/>
  <c r="G236" s="1"/>
  <c r="I237"/>
  <c r="G237" s="1"/>
  <c r="I238"/>
  <c r="G238" s="1"/>
  <c r="I239"/>
  <c r="G239" s="1"/>
  <c r="I240"/>
  <c r="G240" s="1"/>
  <c r="I241"/>
  <c r="G241" s="1"/>
  <c r="I242"/>
  <c r="G242" s="1"/>
  <c r="I243"/>
  <c r="G243" s="1"/>
  <c r="I245"/>
  <c r="G245" s="1"/>
  <c r="I246"/>
  <c r="G246" s="1"/>
  <c r="I247"/>
  <c r="G247" s="1"/>
  <c r="J250"/>
  <c r="J249" s="1"/>
  <c r="K250"/>
  <c r="K249" s="1"/>
  <c r="I251"/>
  <c r="G252"/>
  <c r="I254"/>
  <c r="G254" s="1"/>
  <c r="I255"/>
  <c r="G255" s="1"/>
  <c r="I256"/>
  <c r="G256" s="1"/>
  <c r="I257"/>
  <c r="G257" s="1"/>
  <c r="I258"/>
  <c r="G258" s="1"/>
  <c r="I259"/>
  <c r="G259" s="1"/>
  <c r="I260"/>
  <c r="G260" s="1"/>
  <c r="I261"/>
  <c r="G261" s="1"/>
  <c r="G165" l="1"/>
  <c r="H161"/>
  <c r="H160" s="1"/>
  <c r="H262" s="1"/>
  <c r="G68"/>
  <c r="G168"/>
  <c r="I146"/>
  <c r="I145" s="1"/>
  <c r="I223"/>
  <c r="I222" s="1"/>
  <c r="G222" s="1"/>
  <c r="G226"/>
  <c r="G166"/>
  <c r="I230"/>
  <c r="G230" s="1"/>
  <c r="I250"/>
  <c r="I249" s="1"/>
  <c r="G249" s="1"/>
  <c r="J262"/>
  <c r="K262"/>
  <c r="I179"/>
  <c r="G251"/>
  <c r="G250" s="1"/>
  <c r="G233"/>
  <c r="I59"/>
  <c r="I15"/>
  <c r="I137"/>
  <c r="I161"/>
  <c r="I118"/>
  <c r="I117" s="1"/>
  <c r="G117" s="1"/>
  <c r="I84"/>
  <c r="G84" s="1"/>
  <c r="I85"/>
  <c r="G85" s="1"/>
  <c r="G146" l="1"/>
  <c r="G145" s="1"/>
  <c r="G223"/>
  <c r="G15"/>
  <c r="G14" s="1"/>
  <c r="I14"/>
  <c r="G59"/>
  <c r="I58"/>
  <c r="G58" s="1"/>
  <c r="I136"/>
  <c r="G136" s="1"/>
  <c r="G137"/>
  <c r="G161"/>
  <c r="I160"/>
  <c r="G160" s="1"/>
  <c r="G179"/>
  <c r="I178"/>
  <c r="G178" s="1"/>
  <c r="G118"/>
  <c r="I262" l="1"/>
  <c r="G262" s="1"/>
</calcChain>
</file>

<file path=xl/sharedStrings.xml><?xml version="1.0" encoding="utf-8"?>
<sst xmlns="http://schemas.openxmlformats.org/spreadsheetml/2006/main" count="853" uniqueCount="470">
  <si>
    <t>до рішення міської ради</t>
  </si>
  <si>
    <t xml:space="preserve">№ </t>
  </si>
  <si>
    <t>Зміни до додатку 7</t>
  </si>
  <si>
    <t>до рішення міської ради "Про бюджет Луцької міської територіальної громади на 2024 рік"</t>
  </si>
  <si>
    <t>Розподіл витрат бюджету Луцької міської територіальної громади на реалізацію місцевих програм у 2024 році</t>
  </si>
  <si>
    <t>.0355100000</t>
  </si>
  <si>
    <t>(код бюджету)</t>
  </si>
  <si>
    <t>грн</t>
  </si>
  <si>
    <t>Код Програмної класифікації видатків та кредитування місцевих бюджетів</t>
  </si>
  <si>
    <t>Код Типової програмної класифікації видатків та кредитування місцевих бюджетів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</si>
  <si>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</si>
  <si>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місцевих бюджетів</t>
  </si>
  <si>
    <t>Найменування місцевої  програми</t>
  </si>
  <si>
    <t>Дата та номер документа, яким затверджено місцеву програму</t>
  </si>
  <si>
    <t>Усього</t>
  </si>
  <si>
    <t>Спеціальний фонд</t>
  </si>
  <si>
    <t>усього</t>
  </si>
  <si>
    <t>Спеціальний фонд (2)</t>
  </si>
  <si>
    <t>у тому числі бюджет розвитку</t>
  </si>
  <si>
    <t>0200000</t>
  </si>
  <si>
    <t xml:space="preserve">Виконавчий комітет                           </t>
  </si>
  <si>
    <t>0210000</t>
  </si>
  <si>
    <t>.0210150</t>
  </si>
  <si>
    <t>.0150</t>
  </si>
  <si>
    <t>.0111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</si>
  <si>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</si>
  <si>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Програма розвитку електронного урядування та інформатизації у виконавчих органах Луцької міської ради на 2020-2023 роки на 2024 рік</t>
  </si>
  <si>
    <t>Рішення Луцької міської ради від 20.12.2023 № 54/21</t>
  </si>
  <si>
    <t>Програма покращення функціонування Центру обслуговування платників Луцької державної податкової інспекції Головного управління державної податкової служби у Волинській області на 2021-2024 роки</t>
  </si>
  <si>
    <t>.0213112</t>
  </si>
  <si>
    <t>.3112</t>
  </si>
  <si>
    <t>Заходи державної політики з питань дітей та їх соціального захисту</t>
  </si>
  <si>
    <t>Міська програма соціально-правового захисту дітей Луцької територіальної громади на 2022-2024 роки</t>
  </si>
  <si>
    <t>Рішення Луцької міської ради від 24.11.2021 № 22/64</t>
  </si>
  <si>
    <t>.0214081</t>
  </si>
  <si>
    <t>0829</t>
  </si>
  <si>
    <t>Забезпечення діяльності інших закладів в галузі культури і мистецтва</t>
  </si>
  <si>
    <t xml:space="preserve"> Програма розвитку комунального підприємства "Луцький зоопарк" на 2024-2025 роки</t>
  </si>
  <si>
    <t>Рішення Луцької міської ради від 20.12.2023 № 54/4</t>
  </si>
  <si>
    <t>0214082</t>
  </si>
  <si>
    <t>4082</t>
  </si>
  <si>
    <t>Інші  заходи в галузі культури і мистецтва</t>
  </si>
  <si>
    <t>Програма розвитку міжнародного співробітництва Луцької міської територіальної громади та залучення міжнародної технічної допомоги на 2024-2025 роки</t>
  </si>
  <si>
    <t>Рішення Луцької міської ради від 20.12.2023 № 54/23</t>
  </si>
  <si>
    <t>Програма "Впровадження транскордонного проєкту "Нове життя старого міста: ревіталізація пам"яток історико-культурної спадщини Любліна і Луцька"</t>
  </si>
  <si>
    <t>Рішення Луцької міської ради від 30.11.2022 № 37/61</t>
  </si>
  <si>
    <t>Програма розвитку культури Луцької міської територіальної громади на 2022-2025 роки</t>
  </si>
  <si>
    <t>Рішення Луцької міської ради від 22.12.2021 №24/119</t>
  </si>
  <si>
    <t>0216020</t>
  </si>
  <si>
    <t>0620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</si>
  <si>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</si>
  <si>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Програма регулювання чисельності безпритульних тварин гуманними методами на 2022-2024 роки</t>
  </si>
  <si>
    <t>Рішення Луцької міської ради від 29.09.2021 №19/56</t>
  </si>
  <si>
    <t>0217670</t>
  </si>
  <si>
    <t>0490</t>
  </si>
  <si>
    <t>Внески до статутного капіталу суб’єктів господарювання</t>
  </si>
  <si>
    <t>0217421</t>
  </si>
  <si>
    <t>.0453</t>
  </si>
  <si>
    <t xml:space="preserve">Утримання та розвиток наземного електротранспорту </t>
  </si>
  <si>
    <t>Програма розвитку громадського транспорту Луцької міської територіальної громади на 2023-2027 роки</t>
  </si>
  <si>
    <t>Рішення Луцької міської ради від 13.12.2022 №38/15</t>
  </si>
  <si>
    <t>0217340</t>
  </si>
  <si>
    <t>0443</t>
  </si>
  <si>
    <t>Проектування, реставрація та охорона пам'яток архітектури</t>
  </si>
  <si>
    <t>Програма "Впровадження транскордонного проекту "Нове життя старого міста: ревіталізація пам"яток історико-культурної спадщини Любліна і Луцька"</t>
  </si>
  <si>
    <t>Рішення Луцької міської ради від 23.12.2020 № 2/23</t>
  </si>
  <si>
    <t>0217622</t>
  </si>
  <si>
    <t>7622</t>
  </si>
  <si>
    <t>0470</t>
  </si>
  <si>
    <t>Реалізація програм і заходів в галузі туризму та курортів</t>
  </si>
  <si>
    <t>Програма розвитку туризму Луцької міської територіальної громади на 2024-2025 роки</t>
  </si>
  <si>
    <t>Рішення Луцької міської ради від 20.12.2023 № 54/9</t>
  </si>
  <si>
    <t>Програма розвитку комунального підприємства "Центр розвитку туризму" на 2024-2025 роки</t>
  </si>
  <si>
    <t>Рішення Луцької міської ради від 20.12.2023 № 54/10</t>
  </si>
  <si>
    <t>0217700</t>
  </si>
  <si>
    <t>0133</t>
  </si>
  <si>
    <t>Реалізація програм допомоги і грантів Європейського Союзу, урядів іноземних держав, міжнародних організацій, донорських установ</t>
  </si>
  <si>
    <t>Програма "Впровадження міжнародного проєкту "Спільний пошук нових рішень у комунальному господарстві: поводження з органічними відходами у Луцькій міській територіальній громаді"</t>
  </si>
  <si>
    <t>Рішення Луцької міської ради від 24.11.2021 № 22/63</t>
  </si>
  <si>
    <t>Програма автоматизованої системи обліку оплати проїзду в громадському транспорті Луцької міської територіальної громади на 2020-2024 роки</t>
  </si>
  <si>
    <t>Рішення Луцької міської ради від 15.10.2020 № 94/34</t>
  </si>
  <si>
    <t>.0218120</t>
  </si>
  <si>
    <t>.0320</t>
  </si>
  <si>
    <t>Організація рятування на водах</t>
  </si>
  <si>
    <t>Програма організації рятування людей на водних об'єктах Луцької міської територіальної гомади в літній період на 2022-2026 роки</t>
  </si>
  <si>
    <t>Рішення Луцької міської ради від 22.12.2021 № 24/66</t>
  </si>
  <si>
    <t>.0210180</t>
  </si>
  <si>
    <t>.0180</t>
  </si>
  <si>
    <t>.0133</t>
  </si>
  <si>
    <t>Інші видатки</t>
  </si>
  <si>
    <t>Програма забезпечення зберігання документів для соціально-правового захисту громадян Луцької МТГ на 2024 - 2026 роки</t>
  </si>
  <si>
    <t>Рішення Луцької міської ради від 20.12.2023  № 54/27</t>
  </si>
  <si>
    <t>.0218110</t>
  </si>
  <si>
    <t>Заходи із запобігання та ліквідації надзвичайних ситуацій та наслідків стихійного лиха</t>
  </si>
  <si>
    <t>Програма розвитку цивільного захисту Луцької міської територіальної громади на 2021-2025 роки</t>
  </si>
  <si>
    <t>Рішення Луцької міської ради від 23.12.2020 № 2/12</t>
  </si>
  <si>
    <t>.0217426</t>
  </si>
  <si>
    <t>.0455</t>
  </si>
  <si>
    <t>Інші заходи у сфері електротранспорту</t>
  </si>
  <si>
    <t>Комплексна програма розвитку міського пасажирського транспорту на 2020-2024 роки</t>
  </si>
  <si>
    <t>Рішення Луцької міської ради від 26.02.2020 №70/91</t>
  </si>
  <si>
    <t>.0217610</t>
  </si>
  <si>
    <t>.0411</t>
  </si>
  <si>
    <t xml:space="preserve">Сприяння розвитку малого та середнього підприємництва </t>
  </si>
  <si>
    <t>Програма підтримки малого і середнього підприємництва Луцької міської територіальної громади на 2022-2026 ррки</t>
  </si>
  <si>
    <t>Рішення Луцької міської ради від  20.12.2023 № 54/30</t>
  </si>
  <si>
    <t>.0218230</t>
  </si>
  <si>
    <t>.0380</t>
  </si>
  <si>
    <t>Інші заходи громадського порядку та безпеки</t>
  </si>
  <si>
    <t>Програма покращення матеріально-технічного забезпечення військових частин, проведення заходів мобілізаційної підготовки на 2023 рік</t>
  </si>
  <si>
    <t>Рішення Луцької міської ради від 13.12.2022 № 38/4</t>
  </si>
  <si>
    <t>0218240</t>
  </si>
  <si>
    <t>0380</t>
  </si>
  <si>
    <t>Заходи та роботи з територіальної оборони</t>
  </si>
  <si>
    <t>Програма покращення матеріально-технічного забезпечення військових частин та інших військових формувань, проведення заходів територіальної оборони та мобілізаційної підготовки Луцької міської територіальної громади на 2022-2024 роки</t>
  </si>
  <si>
    <t>Рішення Луцької міської ради від 20.12.2023 № 54/20</t>
  </si>
  <si>
    <t>.0218330</t>
  </si>
  <si>
    <t>0540</t>
  </si>
  <si>
    <t>Інша діяльність у сфері екології та охорони природних ресурсів</t>
  </si>
  <si>
    <t>Комплексна програма охорони довкілля  Луцької міської територіальної громади на 2022-2025 роки</t>
  </si>
  <si>
    <t>Рішення Луцької міської ради від 22.12.2021 № 24/65</t>
  </si>
  <si>
    <t>.0218340</t>
  </si>
  <si>
    <t>.0540</t>
  </si>
  <si>
    <t>Природоохоронні заходи за рахунок цільових фондів</t>
  </si>
  <si>
    <t>0218420</t>
  </si>
  <si>
    <t>8420</t>
  </si>
  <si>
    <t>0830</t>
  </si>
  <si>
    <t>Інші  заходи у сфері засобів масової інформації</t>
  </si>
  <si>
    <t>Програма з висвітлення діяльності Луцької міської ради на 2024-2026 роки</t>
  </si>
  <si>
    <t>Рішення Луцької міської ради від 20.12.2023 № 54/11</t>
  </si>
  <si>
    <t>0217461</t>
  </si>
  <si>
    <t>0456</t>
  </si>
  <si>
    <t>Утримання та розвиток автомобільних доріг та дорожньої інфраструктури за рахунок коштів місцевого бюджету</t>
  </si>
  <si>
    <t>Програма "Впровадження  транскордонного проєкту    "Покращення безпеки транскордонної дорожньої інфраструктури Хелма і Луцька"</t>
  </si>
  <si>
    <t>Рішення Луцької міської ради від  24.04.2019 №56/73</t>
  </si>
  <si>
    <t>0217130</t>
  </si>
  <si>
    <t>0421</t>
  </si>
  <si>
    <t>Здійснення заходів із землеустрою</t>
  </si>
  <si>
    <t xml:space="preserve">Програма реалізації містобудівної політики, раціонального використання та охорони земель   Луцької міської територіальної громади на 2023-2024 роки </t>
  </si>
  <si>
    <t>Рішення Луцької міської ради від 30.11.2022 №37/47</t>
  </si>
  <si>
    <t>0217350</t>
  </si>
  <si>
    <t>Розроблення схем планування та забудови територій (містобудівної документації)</t>
  </si>
  <si>
    <t>0217650</t>
  </si>
  <si>
    <t>Проведення експертної грошової оцінки земельної ділянки чи права на неї</t>
  </si>
  <si>
    <t>0217450</t>
  </si>
  <si>
    <t>Інша діяльніть у сфері транспорту</t>
  </si>
  <si>
    <t>Програма виконання доручень виборців та здійснення депутатських повноважень депутатами Луцької міської ради VІІІ скликання на 2021-2025 роки</t>
  </si>
  <si>
    <t>Рішення Луцької міської ради від 24.02.2021  №7/75</t>
  </si>
  <si>
    <t>0218600</t>
  </si>
  <si>
    <t>.0170</t>
  </si>
  <si>
    <t>Обслуговування місцевого боргу</t>
  </si>
  <si>
    <t>0217693</t>
  </si>
  <si>
    <t>Інша заходи пов'язані з економічною діяльністю</t>
  </si>
  <si>
    <t>Програма фінансової підтримки комунального підприємства "Луцькреклама" на 2024 рік</t>
  </si>
  <si>
    <t>Рішення Луцької міської ради від 20.12.2023№ 54/17</t>
  </si>
  <si>
    <t xml:space="preserve">Програма забезпечення виконання рішень суду щодо безспірного списання коштів з розпорядника бюджетних коштів Виконавчого комітету Луцької міської ради на 2023-2025 роки </t>
  </si>
  <si>
    <t>Рішення Луцької міської ради від 31.10.2023 №52/111</t>
  </si>
  <si>
    <t>0218311</t>
  </si>
  <si>
    <t>0511</t>
  </si>
  <si>
    <t>Охорона та раціональне використання природних ресурсів</t>
  </si>
  <si>
    <t>Програма розвитку агропромислового комплексу Луцької міської територіальної громади на 2021-2025 роки</t>
  </si>
  <si>
    <t>Рішення Луцької міської ради від 26.08.2021 №17/65</t>
  </si>
  <si>
    <t>0217110</t>
  </si>
  <si>
    <t>Реалізація програм в галузі сільського господарства</t>
  </si>
  <si>
    <t>0600000</t>
  </si>
  <si>
    <t>Департамент освіти</t>
  </si>
  <si>
    <t>0610000</t>
  </si>
  <si>
    <t>0611010</t>
  </si>
  <si>
    <t>.0910</t>
  </si>
  <si>
    <t>Надання дошкільної освіти</t>
  </si>
  <si>
    <t>Комплексна програма "Розвиток освіти Луцької міської територіальної громади на 2021-2024 роки"</t>
  </si>
  <si>
    <t>Рішення Луцької міської ради від 23.12.2020 р. №2/30</t>
  </si>
  <si>
    <t>0611021</t>
  </si>
  <si>
    <t>.0921</t>
  </si>
  <si>
    <t>Надання загальної середньої освіти закладами загальної середньої освіти за рахунок коштів місцевого бюджету</t>
  </si>
  <si>
    <t>0611025</t>
  </si>
  <si>
    <t>0922</t>
  </si>
  <si>
    <t>Надання загальної середньої освіти навчально-реабілітаційними центрами для дітей з особливими освітніми потребами, зумовленими складними порушеннями розвитку за рахунок коштів місцевого бюджету</t>
  </si>
  <si>
    <t>0611070</t>
  </si>
  <si>
    <t>.0960</t>
  </si>
  <si>
    <t>Надання позашкільної освіти закладами позашкільної освіти, заходи із позашкільної роботи з дітьми</t>
  </si>
  <si>
    <t>0611181</t>
  </si>
  <si>
    <t>0990</t>
  </si>
  <si>
    <t>Співфінансування заходів, що реалізуються за рахунок субвенції з державного бюджету місцевим бюджетам на забезпечення якісної, сучасної та доступної загальної середньої освіти "Нова українська школа"</t>
  </si>
  <si>
    <t>0611182</t>
  </si>
  <si>
    <t>Виконання заходів, спрямованих на забезпечення якісної, сучасної та доступної загальної середньої освіти "Нова українська школа" за рахунок субвенції з державного бюджету місцевим бюджетам</t>
  </si>
  <si>
    <t>0611142</t>
  </si>
  <si>
    <t>Інші програми та заходи у сфері освіти</t>
  </si>
  <si>
    <t>Програма соціально-правового захисту дітей Луцької міської територіальної громади на 2022-2024 роки</t>
  </si>
  <si>
    <t>Рішення Луцької міської ради від 24.11.2021 №22/64</t>
  </si>
  <si>
    <t>0615031</t>
  </si>
  <si>
    <t>0810</t>
  </si>
  <si>
    <t>Утримання та навчально-тренувальна робота комунальних дитячо-юнацьких спортивних шкіл</t>
  </si>
  <si>
    <t>Програма розвитку фізичної культури та спорту   Луцької міської територіальної громади   на 2024-2027 роки</t>
  </si>
  <si>
    <t>Рішення Луцької міської ради від 20.12.2023 №54/7</t>
  </si>
  <si>
    <t>0618340</t>
  </si>
  <si>
    <t>Комплексна програма охорони навколишнього природного середовища Луцької міської територіальної громади на 2018-2021 роки</t>
  </si>
  <si>
    <t>Рішення Луцької міської ради від 23.12.2020 №2/7</t>
  </si>
  <si>
    <t>0910</t>
  </si>
  <si>
    <t>Рішення Луцької міської ради від 23.12.2020 р. №2/12</t>
  </si>
  <si>
    <t>0921</t>
  </si>
  <si>
    <t>Надання загальної середньої освіти закладам загальної середньої освіти за рахунок коштів місцевого бюджету</t>
  </si>
  <si>
    <t>0970</t>
  </si>
  <si>
    <t>Заклади позашкільної освіти</t>
  </si>
  <si>
    <t>Комплексна програма соціальної підтримки ветеранів війни та членів їх сімей на 2024-2026 роки</t>
  </si>
  <si>
    <t>Рішення Луцької міської ради від 29.11.2023 №53/71</t>
  </si>
  <si>
    <t>.0922</t>
  </si>
  <si>
    <t>Надання загальної середньої освіти навчально-реабілітаційними центрами для дітей з особливими освітніми потребами, зумовленими складними порушеннями розвитку</t>
  </si>
  <si>
    <t>Інші програми  та заходи у сфері освіти</t>
  </si>
  <si>
    <t>Програма національно - патріотичного виховання  та розвитку молоді Луцької міської територіальної громади на 2024-2027 роки</t>
  </si>
  <si>
    <t>Рішення Луцької міської ради від 20.12.2023 № 54/6</t>
  </si>
  <si>
    <t>0700000</t>
  </si>
  <si>
    <t>Управління охорони здоров'я</t>
  </si>
  <si>
    <t>0710000</t>
  </si>
  <si>
    <t>0712010</t>
  </si>
  <si>
    <t>0731</t>
  </si>
  <si>
    <t>Багатопрофільна стаціонарна  медична допомога населенню</t>
  </si>
  <si>
    <t>0712080</t>
  </si>
  <si>
    <t>0721</t>
  </si>
  <si>
    <t>Амбулаторно-поліклінічна допомога населенню</t>
  </si>
  <si>
    <t>0712090</t>
  </si>
  <si>
    <t>0722</t>
  </si>
  <si>
    <t>Спеціалізована амбулаторно-поліклінічна допомога населенню</t>
  </si>
  <si>
    <t>0712100</t>
  </si>
  <si>
    <t xml:space="preserve"> Стоматологічна допомога населенню</t>
  </si>
  <si>
    <t>0712152</t>
  </si>
  <si>
    <t>0763</t>
  </si>
  <si>
    <t xml:space="preserve">Інші програми  та заходи  у сфері охорони здоров'я </t>
  </si>
  <si>
    <t>Програма "Здоров'я мешканців Луцької міської територіальної громади на 2021-2025 роки"</t>
  </si>
  <si>
    <t xml:space="preserve"> Рішення Луцької міської ради від 23.12.2020 № 2/28</t>
  </si>
  <si>
    <t>0712030</t>
  </si>
  <si>
    <t>0733</t>
  </si>
  <si>
    <t>Лікарсько-акушерська допомога вагітним, породіллям та новонародженим</t>
  </si>
  <si>
    <t>0712151</t>
  </si>
  <si>
    <t>Забезпечення діяльності інших закладів у сфері охорони здоров'я</t>
  </si>
  <si>
    <t>0717322</t>
  </si>
  <si>
    <t>Будівництво медичних установ та закладів</t>
  </si>
  <si>
    <t>Програма "Фінансова підтримка комунальних підприємств охорони здоров'я Луцької міської територіальної громади на 2021-2025 роки"</t>
  </si>
  <si>
    <t xml:space="preserve"> Рішення Луцької міської ради від 23.12.2020 № 2/27</t>
  </si>
  <si>
    <t>0712111</t>
  </si>
  <si>
    <t>0725</t>
  </si>
  <si>
    <t>Первинна медична допомога населенню, що надається центрами первинної медичної ( медико-санітарної )  допомоги</t>
  </si>
  <si>
    <t>Програма  профілактики раку шийки матки шляхом вакцинації дівчат віком 9–14 років проти вірусу папіломи людини на 2023–2027 роки</t>
  </si>
  <si>
    <t>Рішення Луцької міської ради від 31.05.2023  №45/73</t>
  </si>
  <si>
    <t>.0800000</t>
  </si>
  <si>
    <t>Департамент соціальної та ветеранської політики</t>
  </si>
  <si>
    <t>.0810000</t>
  </si>
  <si>
    <t>.0810160</t>
  </si>
  <si>
    <t>.0160</t>
  </si>
  <si>
    <t>Керівництво і управління у відповідній сфері у містах  (місті Києві), селищах, селах,територіальних громадах</t>
  </si>
  <si>
    <t>Програма соціальної адаптації осіб з інвалідністю Луцької міської територіальної громади на 2024-2026 роки</t>
  </si>
  <si>
    <t>Рішення Луцької міської ради від 23.12.2020 № 2/42</t>
  </si>
  <si>
    <t>.0813031</t>
  </si>
  <si>
    <t>Надання інших пільг окремим категоріям громадян відповідно до законодавства</t>
  </si>
  <si>
    <t>Програма соціального захисту населення Луцької міської територіальної громади на 2023 –2025  роки</t>
  </si>
  <si>
    <t>Рішення Луцької міської ради від 29.11.2023  №53/75</t>
  </si>
  <si>
    <t>.083032</t>
  </si>
  <si>
    <t>Надання пільг окремим категоріям громадян з оплати послуг зв'язку</t>
  </si>
  <si>
    <t>.0813035</t>
  </si>
  <si>
    <t>Компенсаційні виплати на пільговий проїзд окремих категорій громадян на залізничному транспорті</t>
  </si>
  <si>
    <t>.0813050</t>
  </si>
  <si>
    <t>Компенс.пільги осіб, які постр.внаслідок ЧАЕС</t>
  </si>
  <si>
    <t>.0813140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</si>
  <si>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</si>
  <si>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.0813160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</si>
  <si>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</si>
  <si>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.0813180</t>
  </si>
  <si>
    <t xml:space="preserve">Надання пільг населенню (крім ветеранів війни і праці, військової служби, органів внутрішніх справ та громадян, які постраждали внаслідок Чорнобильської катастрофи), на оплату житлово-комунальних послуг </t>
  </si>
  <si>
    <t>.0813192</t>
  </si>
  <si>
    <t>Надання фінансової підтримки громадським об'єднанням  ветеранів і осіб з івалідністю, діяльність яких має соціальну спрямованість</t>
  </si>
  <si>
    <t>.0813230</t>
  </si>
  <si>
    <t>Видатки, пов'язані з наданням підтримки внутрішньо переміщеним та/або евакуйованим особам у зв'язку із введенням воєнного стану</t>
  </si>
  <si>
    <t>.0813242</t>
  </si>
  <si>
    <t>Інші заходи у сфері соціального захисту і соціального забезпечення</t>
  </si>
  <si>
    <t>.0813104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</si>
  <si>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</si>
  <si>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Програма розвитку надання соціальних послуг в Луцькій міській територіальній громаді на 2021-2025 роки</t>
  </si>
  <si>
    <t>Рішення Луцької міської ради від 30.07.2021 №15/84</t>
  </si>
  <si>
    <t>Програма соціальних виплат дітям у Луцькій міській територіальній громаді на 2024-2026 роки</t>
  </si>
  <si>
    <t>Рішення Луцької міської ради від 29.11.2023 №53/72</t>
  </si>
  <si>
    <t>.0816082</t>
  </si>
  <si>
    <t>0610</t>
  </si>
  <si>
    <t>Придбання житла для окремих категорій населення відповідно до законодавства</t>
  </si>
  <si>
    <t>Програма забезпечення житлом на умовах співфінансування учасників АТО/ООС та членів їх сімей</t>
  </si>
  <si>
    <t>Рішення Луцької міської ради від 26.05.2021 №12/23</t>
  </si>
  <si>
    <t>.0817693</t>
  </si>
  <si>
    <t>Інші заходи, повязані з економічною діяльністю</t>
  </si>
  <si>
    <t>Програма забезпечення виконання рішень суду та виконавчих документів на 2024-2026 роки</t>
  </si>
  <si>
    <t>Рішення Луцької міської ради від 26.05.2021 №12/24</t>
  </si>
  <si>
    <t>.0900000</t>
  </si>
  <si>
    <t>Управління  соціальних служб для сім'ї, дітей та молоді</t>
  </si>
  <si>
    <t>.0910000</t>
  </si>
  <si>
    <t>.0913123</t>
  </si>
  <si>
    <t>.3123</t>
  </si>
  <si>
    <t>.1040</t>
  </si>
  <si>
    <t>Заходи державної політики з питань сім"ї</t>
  </si>
  <si>
    <t xml:space="preserve"> Програма надання інтегрованих соціальних послуг для сімей, дітей  та молоді Луцької міської територіальної громади на 2021-2025 роки</t>
  </si>
  <si>
    <t>Рішення Луцької міської ради від 23.12.2020 №2/38</t>
  </si>
  <si>
    <t>Програма запобігання та протидії домашньому насильству Луцької міської територіальної громади на 2021-2025 роки</t>
  </si>
  <si>
    <t>Рішення Луцької міської ради від 23.06.2021 №13/111</t>
  </si>
  <si>
    <t>Програма розвитку та підтримки громадських організацій соціального спряування на 2021-2025 роки</t>
  </si>
  <si>
    <t>Рішення Луцької міської ради від 23.12.2020 №2/39</t>
  </si>
  <si>
    <t>Комплексна програма соціальної підтримки ветеранів війни  та членів їх сімей на 2024-2026 роки</t>
  </si>
  <si>
    <t>Програма сприяння розвитку волонтерства Луцької міської територіальної громади на 2023-2027 роки</t>
  </si>
  <si>
    <t>Рішення Луцької міської ради від 31.03.2023 №43/72</t>
  </si>
  <si>
    <t>Програма з протидії поширенню наркоманії та інших негативних проявів серед молоді, боротьби з незаконним обігом наркотичних звсобів у Луцькій міській територіальній громаді на 2024-2025 роки</t>
  </si>
  <si>
    <t>Рішення Луцької міської ради від 20.12.2023 №54/8</t>
  </si>
  <si>
    <t xml:space="preserve">Департамент  культури </t>
  </si>
  <si>
    <t>0160</t>
  </si>
  <si>
    <t>0111</t>
  </si>
  <si>
    <t>Керівництво і управління у відповідній сфері у містах  (місті Києві), селищах, селах, територіальних громадах</t>
  </si>
  <si>
    <t>Рішення Луцької міської ради від  22.12.2021 №24/119</t>
  </si>
  <si>
    <t>1014030</t>
  </si>
  <si>
    <t>4030</t>
  </si>
  <si>
    <t>0824</t>
  </si>
  <si>
    <t>Забезпечення діяльності бібліотек</t>
  </si>
  <si>
    <t>1014040</t>
  </si>
  <si>
    <t>4040</t>
  </si>
  <si>
    <t>Забезпечення діяльності музеїв і виставок</t>
  </si>
  <si>
    <t>1014060</t>
  </si>
  <si>
    <t>4060</t>
  </si>
  <si>
    <t>0828</t>
  </si>
  <si>
    <t>Забезпечення діяльності палаців і будинків культури, клубів, центрів дозвілля та інших клубних закладів</t>
  </si>
  <si>
    <t>1011080</t>
  </si>
  <si>
    <t>1080</t>
  </si>
  <si>
    <t>0960</t>
  </si>
  <si>
    <t>Надання спеціальної освіти мистпецькими школами</t>
  </si>
  <si>
    <t>1014082</t>
  </si>
  <si>
    <t>Інші заходи в галузі культури і мистецтва</t>
  </si>
  <si>
    <t>1014081</t>
  </si>
  <si>
    <t>4081</t>
  </si>
  <si>
    <t xml:space="preserve"> Програма розвитку комунального підприємства "Луцький зоопарк" на 2022-2023 роки</t>
  </si>
  <si>
    <t>Рішення Луцької міської ради від  22.12.2021 №24/64</t>
  </si>
  <si>
    <t>Програма виконання доручень виборців та здійснення депутатських  повноважень депутатами Луцької міської ради  VIII cкликання 2021-2025 роки</t>
  </si>
  <si>
    <t>Рішення Луцької міської ради від 24.02.2021 р. №7/75</t>
  </si>
  <si>
    <t>1011100</t>
  </si>
  <si>
    <t>1100</t>
  </si>
  <si>
    <t>Департамент молоді та спорту</t>
  </si>
  <si>
    <t>.3131</t>
  </si>
  <si>
    <t>Заходи державної політики з питань молоді</t>
  </si>
  <si>
    <t>Програма реалізації молодіжної політики у  Луцькій міської територіальної громади на 2024-2027 роки</t>
  </si>
  <si>
    <t>Рішення Луцької міської ради від 20.12.2023 №54/5</t>
  </si>
  <si>
    <t>Програма національно - патріотичного виховання дітей та молоді Луцької міської територіальної громади на 2024-2027 роки</t>
  </si>
  <si>
    <t>Рішення Луцької міської ради від 20.12.2023 №54/6</t>
  </si>
  <si>
    <t>.5061</t>
  </si>
  <si>
    <t>.0810</t>
  </si>
  <si>
    <t>Забезпечення діяльності місцевих  центрів фізичного здоров"я населення  "Спорт для всіх" та проведення  фізкультурно-масових заходів серед населення регіону</t>
  </si>
  <si>
    <t>.5062</t>
  </si>
  <si>
    <t>Підтримка спорту вищих досягнень та організацій, які здійснюють фізкультурно-спортивну діяльність в регіоні</t>
  </si>
  <si>
    <t>1115031</t>
  </si>
  <si>
    <t>Будівництво споруд, установ та закладів фізичної культури і спорту</t>
  </si>
  <si>
    <t>1040</t>
  </si>
  <si>
    <t>Будівництво споруд, установ та закладів фізичної культури і спорту</t>
  </si>
  <si>
    <t>1117693</t>
  </si>
  <si>
    <t>Програма фінансової підтримки КП "Стадіон Авангард" на 2023-2025 роки</t>
  </si>
  <si>
    <t>Рішення Луцької міської ради від 13.12.2022 №38/12</t>
  </si>
  <si>
    <t>1117670</t>
  </si>
  <si>
    <t>Департамент ЖКГ</t>
  </si>
  <si>
    <t>1216011</t>
  </si>
  <si>
    <t>Експлуатація та технічне обслуговування житлового фонду</t>
  </si>
  <si>
    <t>Програма капітального ремонту житлового фонду Луцької міської територіальної громади на 2020-2024 роки</t>
  </si>
  <si>
    <t>Рішення Луцької міської ради від 29.01.2020 №69/87</t>
  </si>
  <si>
    <t>1216015</t>
  </si>
  <si>
    <t>Забезпечення надійної та безперебійної експлуатації ліфтів</t>
  </si>
  <si>
    <t>1216090</t>
  </si>
  <si>
    <t>0640</t>
  </si>
  <si>
    <t>Інша діяльність у сфері житлово-комунального господарства</t>
  </si>
  <si>
    <t>1216020</t>
  </si>
  <si>
    <t>Забезпечення функціонування підприємств, установ та організацій, що виробляють, викорнують та/або надають житлово-комунальні послуги</t>
  </si>
  <si>
    <t>Програма з благоустрою Луцької міської територіальної громади на 2018-2024 роки</t>
  </si>
  <si>
    <t>Рішення Луцької міської ради від 30.08.2023 №50/75</t>
  </si>
  <si>
    <t>.0620</t>
  </si>
  <si>
    <t>Організація благоустрою населених пунктів</t>
  </si>
  <si>
    <t>1217310</t>
  </si>
  <si>
    <t>Будівництво об'єктів житлово-комунального господарства</t>
  </si>
  <si>
    <t>1217461</t>
  </si>
  <si>
    <t>1217363</t>
  </si>
  <si>
    <t>Виконання інвестиційних проектів в рамках здійснення заходів щодо соціально-економічного розвитку окремих територій</t>
  </si>
  <si>
    <t>Виконання заходів за рахунок цільових фондів, утворених Верховною Радою Автономної Республіки Крим, органами місцевого самоврядування і місцевими органами виконавчої влади і фондів, утворених Верховною Радою Автономної Республіки Крим, органами місцевого самоврядування і місцевими органами виконавчої влади</t>
  </si>
  <si>
    <t>Програма утримання та ремонту мереж зовнішнього освітлення та світлофорних об'єктів Луцької міської територіальної громади на 2021-2024 роки</t>
  </si>
  <si>
    <t>Рішення Луцької міської ради від 30.08.2023 №50/78</t>
  </si>
  <si>
    <t>1217670</t>
  </si>
  <si>
    <t>Програма сталого функціонування об’єктів фонтанного господарства на 2020 – 2022 роки</t>
  </si>
  <si>
    <t>Рішення Луцької міської ради від 09.06.2020 №81/10</t>
  </si>
  <si>
    <t>Програми капітального ремонту фонтану з влаштуванням комплексу рекреаційних споруд на Театральному майдані в м. Луцьку Волинської області</t>
  </si>
  <si>
    <t>Рішення Луцької міської ради від 23.12.2020 №2/45</t>
  </si>
  <si>
    <t xml:space="preserve">Інша діяльність, пов’язана з експлуатацією об’єктів житлово-комунального господарства </t>
  </si>
  <si>
    <t>Програми розвитку дорожнього господарства Луцької міської територіальної громади на 2018-2024 роки</t>
  </si>
  <si>
    <t>Рішення Луцької міської ради від 30.08.2023 №50/74</t>
  </si>
  <si>
    <t>Програма ремонтів автентичних вхідних дверей, вікон та балконів на об'єктах культурної спадщини міста Луцька на 2021-2022 роки "Автеничний Луцьк"</t>
  </si>
  <si>
    <t>Рішення Луцької міської ради від 30.10.2019  №65/41</t>
  </si>
  <si>
    <t>Програма відшкодування частини суми кредитів ОСББ Луцької міської територіальної громади, залучених на впровадження в будинках енергоефективних та енергозберігаючих заходів на 2021-2024 роки</t>
  </si>
  <si>
    <t>Рішення Луцької міської ради від 30.08.2023 №50/72</t>
  </si>
  <si>
    <t>Комплексна програма охорони довкілля Луцької міської територіальної громади на 2022-2025 роки</t>
  </si>
  <si>
    <t>1218340</t>
  </si>
  <si>
    <t>Програма підтримки комунального підприємства "Луцький спеціалізований комбінат комунально-побутового обслуговування" на 2021-2024 роки</t>
  </si>
  <si>
    <t>Рішення Луцької міської ради від 30.08.2023 №50/79</t>
  </si>
  <si>
    <t>Забезпечення діяльності водопровідно-каналізаційного господарства</t>
  </si>
  <si>
    <t>Програма підтримки комунального підприємства "Луцькводоканал" на 2024-2025 роки</t>
  </si>
  <si>
    <t>Рішення Луцької міської ради від 29.11.2023 №53/79</t>
  </si>
  <si>
    <t>Програма фінансової підтримки ЛСКАП "Луцькспецкомунтранс" на 2022-2024 роки</t>
  </si>
  <si>
    <t>Рішення Луцької міської ради від 23.06.2022 №32/22</t>
  </si>
  <si>
    <t>Програма розвитку та утримання парків та скверів, інших озеленених територій  Луцької міської територіальної громади на 2022-2024 роки</t>
  </si>
  <si>
    <t>Рішення Луцької міської ради від 03.12.2021 №22/66</t>
  </si>
  <si>
    <t>Забезпечення діяльності з виробництва, транспортування, постачання теплової енергії</t>
  </si>
  <si>
    <t>Програма підтримки ДКП "Луцьктепло" на 2024-2028 роки</t>
  </si>
  <si>
    <t>Рішення Луцької міської ради від 26.04.2023 №44/51</t>
  </si>
  <si>
    <t>1217150</t>
  </si>
  <si>
    <t>0422</t>
  </si>
  <si>
    <t>Реалізація програм у галузі лісового господарства і мисливства</t>
  </si>
  <si>
    <t>Програма розвитку та утримання комунального лісового господарства  Луцької міської територіальної громади на 2022-2024 роки</t>
  </si>
  <si>
    <t>Рішення Луцької міської ради від 03.12.2021  №22/67</t>
  </si>
  <si>
    <t>1218110</t>
  </si>
  <si>
    <t>Рішення Луцької міської ради від 23.12.2021 № 2/12</t>
  </si>
  <si>
    <t>1216017</t>
  </si>
  <si>
    <t>Департамент муніципальної варти</t>
  </si>
  <si>
    <t>Керівництво і управління у відповідній сфері у містах (місті Києві), селищах, селах,  територіальних громадах</t>
  </si>
  <si>
    <t xml:space="preserve"> Комплексна програма "Безпечне місто Луцьк" на 2022-2024 роки</t>
  </si>
  <si>
    <t>Рішення Луцької міської ради від 24.11.2021 №22/52</t>
  </si>
  <si>
    <t>Програма з протидії поширенню наркоманії та інших негативних проявів серед  дітей та молоді, боротьби з незаконним обігом наркотичних звсобів у Луцькій міській територіальній громаді на 2024-2025 роки</t>
  </si>
  <si>
    <t>Рішення Луцької міської ради від 20.12.2023 № 54/8</t>
  </si>
  <si>
    <t>Програма впорядкування малих архітектурних форм, тимчасових споруд, металевих та дерев'яних конструкцій в Луцькій міській територіальній громаді на 2022-2024 роки</t>
  </si>
  <si>
    <t>Рішення Луцької міської ради від 24.11.2021 №22/51</t>
  </si>
  <si>
    <t>1417370</t>
  </si>
  <si>
    <t>Реалізація інших заходів щодо соціально-економічного розвитку територій</t>
  </si>
  <si>
    <t>1418230</t>
  </si>
  <si>
    <t>0320</t>
  </si>
  <si>
    <t>Управління капітального будівництва</t>
  </si>
  <si>
    <t>Проектні,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осіб з їх числа</t>
  </si>
  <si>
    <t>Програми забезпечення житлом дітей-сиріт, дітей, позбавлених батьківського піклування, та осіб з їх числа на 2017-2021 роки</t>
  </si>
  <si>
    <t>Рішення Луцької міської ради від 01.12.2016 №15/30</t>
  </si>
  <si>
    <t>1514030</t>
  </si>
  <si>
    <t>1514060</t>
  </si>
  <si>
    <t>1511080</t>
  </si>
  <si>
    <t>1514081</t>
  </si>
  <si>
    <t>1517321</t>
  </si>
  <si>
    <t>7321</t>
  </si>
  <si>
    <t>Будівництво освітніх установ та закладів</t>
  </si>
  <si>
    <t>Реалізація проектів в рамках Надзвичайної кредитної програми для відновлення України</t>
  </si>
  <si>
    <t>1517370</t>
  </si>
  <si>
    <t>1512010</t>
  </si>
  <si>
    <t>1512080</t>
  </si>
  <si>
    <t>1512090</t>
  </si>
  <si>
    <t>1517322</t>
  </si>
  <si>
    <t xml:space="preserve"> Рішення Луцької міської ради від 22.12.2021 № 24/64</t>
  </si>
  <si>
    <t>1515031</t>
  </si>
  <si>
    <t>Департамент фінансів, бюджету та аудиту</t>
  </si>
  <si>
    <t xml:space="preserve">Інші субвенції з місцевого бюджету </t>
  </si>
  <si>
    <t>Рішення Луцької міської ради від 21.03.2017 р. №20/4</t>
  </si>
  <si>
    <t>Субвеція з місцевого бюджету державному бюджету на виконання програм соціально-економічного розвитку регіонів</t>
  </si>
  <si>
    <t>Програма забезпечення виконання заходів мобілізаційної підготовки у територіальній  громаді міста Луцька на 2020 рік</t>
  </si>
  <si>
    <t>Рішення Луцької міської ради від 27.11.2019 №66/65</t>
  </si>
  <si>
    <t>Програма забезпечення особистої безпеки громадян та протидії злочинності на 2021-2024 роки</t>
  </si>
  <si>
    <t>Рішення Луцької міської ради від 20.12.2023 №54/1</t>
  </si>
  <si>
    <t xml:space="preserve"> Програма покращення функціонування Центру обслуговування платників Луцької державної податкової інспекції Головного управління державної податкової служби у Волинській області на 2021-2022 роки</t>
  </si>
  <si>
    <t>Рішення Луцької міської ради від 26.05.2021 № 12/28</t>
  </si>
  <si>
    <t>ВСЬОГО:</t>
  </si>
  <si>
    <t>Секретар міської ради</t>
  </si>
  <si>
    <t>Юрій БЕЗПЯТКО</t>
  </si>
  <si>
    <t>Єлова 720 614</t>
  </si>
  <si>
    <t xml:space="preserve"> Рішення Луцької міської ради від 23.12.2020 №2/27</t>
  </si>
  <si>
    <t>Рішення Луцької міської ради від 20.12.2023 №54/20</t>
  </si>
  <si>
    <t>Рішення Луцької міської ради від 21.02.2023 №56</t>
  </si>
  <si>
    <t>Рішення Луцької міської ради від 21.02.2023 №56/60</t>
  </si>
  <si>
    <t xml:space="preserve">                            Додаток 6</t>
  </si>
  <si>
    <t>0617321</t>
  </si>
  <si>
    <t>Загальний                         фонд</t>
  </si>
  <si>
    <t>1118240</t>
  </si>
  <si>
    <t>.0217691</t>
  </si>
  <si>
    <t>Програма управління місцевим боргом бюджету Луцької міської територіальної громади на 2024 рік</t>
  </si>
</sst>
</file>

<file path=xl/styles.xml><?xml version="1.0" encoding="utf-8"?>
<styleSheet xmlns="http://schemas.openxmlformats.org/spreadsheetml/2006/main">
  <numFmts count="2">
    <numFmt numFmtId="164" formatCode="#,##0.00\ [$грн.-422];[Red]\-#,##0.00\ [$грн.-422]"/>
    <numFmt numFmtId="165" formatCode="#,##0.0"/>
  </numFmts>
  <fonts count="49"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u/>
      <sz val="10"/>
      <color indexed="12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name val="Courier New"/>
      <family val="3"/>
      <charset val="204"/>
    </font>
    <font>
      <sz val="8"/>
      <name val="Arial"/>
      <family val="2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 Cyr"/>
      <family val="2"/>
      <charset val="204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11"/>
      <color indexed="8"/>
      <name val="Arial"/>
      <family val="2"/>
      <charset val="204"/>
    </font>
    <font>
      <sz val="12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b/>
      <i/>
      <u/>
      <sz val="11"/>
      <color indexed="8"/>
      <name val="Arial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5"/>
      <name val="Times New Roman"/>
      <family val="1"/>
      <charset val="204"/>
    </font>
    <font>
      <sz val="15"/>
      <name val="Times New Roman"/>
      <family val="1"/>
      <charset val="204"/>
    </font>
    <font>
      <sz val="15"/>
      <color indexed="8"/>
      <name val="Times New Roman"/>
      <family val="1"/>
      <charset val="204"/>
    </font>
    <font>
      <i/>
      <sz val="10"/>
      <name val="Times New Roman"/>
      <family val="1"/>
      <charset val="204"/>
    </font>
    <font>
      <i/>
      <sz val="15"/>
      <name val="Times New Roman"/>
      <family val="1"/>
      <charset val="204"/>
    </font>
    <font>
      <sz val="11"/>
      <name val="Times New Roman"/>
      <family val="1"/>
      <charset val="204"/>
    </font>
    <font>
      <sz val="15"/>
      <name val="Times New Roman"/>
      <family val="1"/>
      <charset val="204"/>
    </font>
    <font>
      <sz val="16"/>
      <color indexed="10"/>
      <name val="Times New Roman"/>
      <family val="1"/>
      <charset val="204"/>
    </font>
    <font>
      <b/>
      <sz val="12"/>
      <name val="Times New Roman"/>
      <family val="1"/>
      <charset val="204"/>
    </font>
    <font>
      <sz val="20"/>
      <name val="Times New Roman"/>
      <family val="1"/>
      <charset val="204"/>
    </font>
    <font>
      <sz val="13"/>
      <name val="Times New Roman"/>
      <family val="1"/>
      <charset val="204"/>
    </font>
    <font>
      <sz val="18"/>
      <name val="Times New Roman"/>
      <family val="1"/>
      <charset val="204"/>
    </font>
    <font>
      <sz val="16"/>
      <name val="Arial Cyr"/>
      <charset val="204"/>
    </font>
    <font>
      <b/>
      <sz val="14"/>
      <name val="Times New Roman"/>
      <family val="1"/>
      <charset val="204"/>
    </font>
    <font>
      <sz val="10"/>
      <name val="Arial Cyr"/>
      <charset val="204"/>
    </font>
  </fonts>
  <fills count="28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23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81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8" fillId="0" borderId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20" borderId="1" applyNumberFormat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8" fillId="0" borderId="0"/>
    <xf numFmtId="0" fontId="11" fillId="0" borderId="0"/>
    <xf numFmtId="0" fontId="12" fillId="0" borderId="0"/>
    <xf numFmtId="0" fontId="48" fillId="0" borderId="0"/>
    <xf numFmtId="0" fontId="4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6" applyNumberFormat="0" applyFill="0" applyAlignment="0" applyProtection="0"/>
    <xf numFmtId="0" fontId="14" fillId="21" borderId="7" applyNumberFormat="0" applyAlignment="0" applyProtection="0"/>
    <xf numFmtId="0" fontId="15" fillId="0" borderId="0" applyNumberFormat="0" applyFill="0" applyBorder="0" applyAlignment="0" applyProtection="0"/>
    <xf numFmtId="0" fontId="16" fillId="22" borderId="0" applyNumberFormat="0" applyBorder="0" applyAlignment="0" applyProtection="0"/>
    <xf numFmtId="0" fontId="17" fillId="0" borderId="0"/>
    <xf numFmtId="0" fontId="48" fillId="0" borderId="0"/>
    <xf numFmtId="0" fontId="17" fillId="0" borderId="0"/>
    <xf numFmtId="0" fontId="12" fillId="0" borderId="0"/>
    <xf numFmtId="0" fontId="18" fillId="0" borderId="0"/>
    <xf numFmtId="0" fontId="17" fillId="0" borderId="0"/>
    <xf numFmtId="0" fontId="19" fillId="0" borderId="0"/>
    <xf numFmtId="0" fontId="20" fillId="0" borderId="0"/>
    <xf numFmtId="0" fontId="48" fillId="0" borderId="0"/>
    <xf numFmtId="0" fontId="21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48" fillId="23" borderId="8" applyNumberFormat="0" applyAlignment="0" applyProtection="0"/>
    <xf numFmtId="0" fontId="24" fillId="0" borderId="0" applyNumberFormat="0" applyBorder="0" applyProtection="0"/>
    <xf numFmtId="164" fontId="24" fillId="0" borderId="0" applyBorder="0" applyProtection="0"/>
    <xf numFmtId="0" fontId="25" fillId="0" borderId="9" applyNumberFormat="0" applyFill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27" fillId="4" borderId="0" applyNumberFormat="0" applyBorder="0" applyAlignment="0" applyProtection="0"/>
  </cellStyleXfs>
  <cellXfs count="235">
    <xf numFmtId="0" fontId="0" fillId="0" borderId="0" xfId="0"/>
    <xf numFmtId="0" fontId="19" fillId="0" borderId="0" xfId="0" applyFont="1" applyFill="1"/>
    <xf numFmtId="0" fontId="19" fillId="0" borderId="0" xfId="0" applyFont="1" applyFill="1" applyAlignment="1">
      <alignment horizontal="center"/>
    </xf>
    <xf numFmtId="4" fontId="28" fillId="0" borderId="0" xfId="0" applyNumberFormat="1" applyFont="1" applyFill="1"/>
    <xf numFmtId="4" fontId="19" fillId="0" borderId="0" xfId="0" applyNumberFormat="1" applyFont="1" applyFill="1"/>
    <xf numFmtId="2" fontId="19" fillId="0" borderId="0" xfId="0" applyNumberFormat="1" applyFont="1" applyFill="1" applyAlignment="1">
      <alignment horizontal="center" wrapText="1"/>
    </xf>
    <xf numFmtId="2" fontId="19" fillId="0" borderId="0" xfId="0" applyNumberFormat="1" applyFont="1" applyFill="1" applyAlignment="1">
      <alignment wrapText="1"/>
    </xf>
    <xf numFmtId="4" fontId="29" fillId="0" borderId="0" xfId="0" applyNumberFormat="1" applyFont="1" applyFill="1" applyAlignment="1">
      <alignment wrapText="1"/>
    </xf>
    <xf numFmtId="2" fontId="19" fillId="0" borderId="0" xfId="0" applyNumberFormat="1" applyFont="1" applyFill="1" applyAlignment="1">
      <alignment horizontal="left" wrapText="1"/>
    </xf>
    <xf numFmtId="4" fontId="29" fillId="0" borderId="0" xfId="0" applyNumberFormat="1" applyFont="1" applyFill="1" applyAlignment="1"/>
    <xf numFmtId="14" fontId="30" fillId="0" borderId="0" xfId="0" applyNumberFormat="1" applyFont="1" applyFill="1" applyBorder="1"/>
    <xf numFmtId="4" fontId="30" fillId="0" borderId="10" xfId="0" applyNumberFormat="1" applyFont="1" applyFill="1" applyBorder="1" applyAlignment="1"/>
    <xf numFmtId="4" fontId="30" fillId="0" borderId="0" xfId="0" applyNumberFormat="1" applyFont="1" applyFill="1" applyBorder="1" applyAlignment="1"/>
    <xf numFmtId="0" fontId="30" fillId="0" borderId="0" xfId="0" applyFont="1" applyFill="1" applyAlignment="1">
      <alignment wrapText="1"/>
    </xf>
    <xf numFmtId="2" fontId="31" fillId="0" borderId="0" xfId="0" applyNumberFormat="1" applyFont="1" applyFill="1" applyAlignment="1">
      <alignment horizontal="center" wrapText="1"/>
    </xf>
    <xf numFmtId="2" fontId="32" fillId="0" borderId="10" xfId="0" applyNumberFormat="1" applyFont="1" applyFill="1" applyBorder="1" applyAlignment="1">
      <alignment horizontal="center" wrapText="1"/>
    </xf>
    <xf numFmtId="4" fontId="31" fillId="0" borderId="0" xfId="0" applyNumberFormat="1" applyFont="1" applyFill="1" applyAlignment="1">
      <alignment horizontal="center" wrapText="1"/>
    </xf>
    <xf numFmtId="2" fontId="32" fillId="0" borderId="0" xfId="0" applyNumberFormat="1" applyFont="1" applyFill="1" applyAlignment="1">
      <alignment horizontal="center" vertical="top" wrapText="1"/>
    </xf>
    <xf numFmtId="4" fontId="29" fillId="0" borderId="0" xfId="0" applyNumberFormat="1" applyFont="1" applyFill="1" applyAlignment="1">
      <alignment horizontal="right"/>
    </xf>
    <xf numFmtId="4" fontId="33" fillId="0" borderId="11" xfId="0" applyNumberFormat="1" applyFont="1" applyFill="1" applyBorder="1" applyAlignment="1">
      <alignment horizontal="center" vertical="center" wrapText="1"/>
    </xf>
    <xf numFmtId="0" fontId="28" fillId="0" borderId="12" xfId="0" applyNumberFormat="1" applyFont="1" applyFill="1" applyBorder="1" applyAlignment="1" applyProtection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3" fontId="28" fillId="0" borderId="12" xfId="0" applyNumberFormat="1" applyFont="1" applyFill="1" applyBorder="1" applyAlignment="1">
      <alignment horizontal="center" vertical="center" wrapText="1"/>
    </xf>
    <xf numFmtId="0" fontId="0" fillId="0" borderId="0" xfId="0" applyFont="1" applyFill="1"/>
    <xf numFmtId="49" fontId="34" fillId="20" borderId="11" xfId="0" applyNumberFormat="1" applyFont="1" applyFill="1" applyBorder="1" applyAlignment="1">
      <alignment horizontal="center" vertical="center" wrapText="1"/>
    </xf>
    <xf numFmtId="0" fontId="35" fillId="20" borderId="11" xfId="0" applyFont="1" applyFill="1" applyBorder="1" applyAlignment="1">
      <alignment horizontal="center" vertical="center" wrapText="1"/>
    </xf>
    <xf numFmtId="2" fontId="34" fillId="20" borderId="11" xfId="0" applyNumberFormat="1" applyFont="1" applyFill="1" applyBorder="1" applyAlignment="1">
      <alignment horizontal="center" wrapText="1"/>
    </xf>
    <xf numFmtId="3" fontId="31" fillId="20" borderId="11" xfId="0" applyNumberFormat="1" applyFont="1" applyFill="1" applyBorder="1" applyAlignment="1">
      <alignment horizontal="center" vertical="center" wrapText="1"/>
    </xf>
    <xf numFmtId="3" fontId="31" fillId="20" borderId="11" xfId="0" applyNumberFormat="1" applyFont="1" applyFill="1" applyBorder="1" applyAlignment="1">
      <alignment horizontal="center" vertical="center"/>
    </xf>
    <xf numFmtId="1" fontId="35" fillId="0" borderId="11" xfId="0" applyNumberFormat="1" applyFont="1" applyFill="1" applyBorder="1" applyAlignment="1">
      <alignment horizontal="center" vertical="center" wrapText="1"/>
    </xf>
    <xf numFmtId="2" fontId="35" fillId="0" borderId="11" xfId="0" applyNumberFormat="1" applyFont="1" applyFill="1" applyBorder="1" applyAlignment="1">
      <alignment horizontal="center" vertical="center" wrapText="1"/>
    </xf>
    <xf numFmtId="2" fontId="36" fillId="0" borderId="11" xfId="0" applyNumberFormat="1" applyFont="1" applyFill="1" applyBorder="1" applyAlignment="1">
      <alignment horizontal="center" vertical="center" wrapText="1"/>
    </xf>
    <xf numFmtId="3" fontId="31" fillId="0" borderId="11" xfId="0" applyNumberFormat="1" applyFont="1" applyFill="1" applyBorder="1" applyAlignment="1">
      <alignment horizontal="center" vertical="center"/>
    </xf>
    <xf numFmtId="3" fontId="32" fillId="0" borderId="11" xfId="0" applyNumberFormat="1" applyFont="1" applyFill="1" applyBorder="1" applyAlignment="1">
      <alignment horizontal="center" vertical="center"/>
    </xf>
    <xf numFmtId="1" fontId="19" fillId="0" borderId="0" xfId="0" applyNumberFormat="1" applyFont="1" applyFill="1" applyAlignment="1">
      <alignment horizontal="right" vertical="center"/>
    </xf>
    <xf numFmtId="0" fontId="35" fillId="0" borderId="11" xfId="0" applyFont="1" applyFill="1" applyBorder="1" applyAlignment="1">
      <alignment horizontal="center" vertical="center"/>
    </xf>
    <xf numFmtId="0" fontId="19" fillId="0" borderId="0" xfId="0" applyFont="1" applyFill="1" applyBorder="1"/>
    <xf numFmtId="49" fontId="35" fillId="0" borderId="11" xfId="0" applyNumberFormat="1" applyFont="1" applyFill="1" applyBorder="1" applyAlignment="1">
      <alignment horizontal="center" vertical="center" wrapText="1"/>
    </xf>
    <xf numFmtId="49" fontId="35" fillId="0" borderId="11" xfId="0" applyNumberFormat="1" applyFont="1" applyFill="1" applyBorder="1" applyAlignment="1">
      <alignment horizontal="center" vertical="center"/>
    </xf>
    <xf numFmtId="0" fontId="37" fillId="0" borderId="0" xfId="0" applyFont="1" applyFill="1" applyBorder="1"/>
    <xf numFmtId="0" fontId="37" fillId="0" borderId="0" xfId="0" applyFont="1" applyFill="1"/>
    <xf numFmtId="0" fontId="36" fillId="0" borderId="11" xfId="0" applyFont="1" applyFill="1" applyBorder="1" applyAlignment="1">
      <alignment horizontal="center" vertical="center" wrapText="1"/>
    </xf>
    <xf numFmtId="4" fontId="31" fillId="0" borderId="11" xfId="0" applyNumberFormat="1" applyFont="1" applyFill="1" applyBorder="1" applyAlignment="1">
      <alignment horizontal="center" vertical="center"/>
    </xf>
    <xf numFmtId="4" fontId="32" fillId="0" borderId="11" xfId="0" applyNumberFormat="1" applyFont="1" applyFill="1" applyBorder="1" applyAlignment="1">
      <alignment horizontal="center" vertical="center"/>
    </xf>
    <xf numFmtId="0" fontId="35" fillId="0" borderId="11" xfId="0" applyFont="1" applyFill="1" applyBorder="1" applyAlignment="1">
      <alignment horizontal="center" vertical="center" wrapText="1"/>
    </xf>
    <xf numFmtId="0" fontId="35" fillId="24" borderId="11" xfId="0" applyFont="1" applyFill="1" applyBorder="1" applyAlignment="1">
      <alignment horizontal="center" vertical="center" wrapText="1"/>
    </xf>
    <xf numFmtId="3" fontId="31" fillId="24" borderId="11" xfId="0" applyNumberFormat="1" applyFont="1" applyFill="1" applyBorder="1" applyAlignment="1">
      <alignment horizontal="center" vertical="center"/>
    </xf>
    <xf numFmtId="3" fontId="32" fillId="24" borderId="11" xfId="0" applyNumberFormat="1" applyFont="1" applyFill="1" applyBorder="1" applyAlignment="1">
      <alignment horizontal="center" vertical="center"/>
    </xf>
    <xf numFmtId="0" fontId="35" fillId="0" borderId="11" xfId="0" applyNumberFormat="1" applyFont="1" applyFill="1" applyBorder="1" applyAlignment="1">
      <alignment horizontal="center" vertical="center"/>
    </xf>
    <xf numFmtId="4" fontId="31" fillId="24" borderId="11" xfId="0" applyNumberFormat="1" applyFont="1" applyFill="1" applyBorder="1" applyAlignment="1">
      <alignment horizontal="center" vertical="center"/>
    </xf>
    <xf numFmtId="4" fontId="32" fillId="24" borderId="11" xfId="0" applyNumberFormat="1" applyFont="1" applyFill="1" applyBorder="1" applyAlignment="1">
      <alignment horizontal="center" vertical="center"/>
    </xf>
    <xf numFmtId="0" fontId="19" fillId="0" borderId="0" xfId="0" applyFont="1" applyFill="1" applyBorder="1" applyAlignment="1"/>
    <xf numFmtId="0" fontId="35" fillId="0" borderId="11" xfId="0" applyFont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2" fontId="35" fillId="0" borderId="11" xfId="0" applyNumberFormat="1" applyFont="1" applyBorder="1" applyAlignment="1">
      <alignment horizontal="center" vertical="center" wrapText="1"/>
    </xf>
    <xf numFmtId="2" fontId="35" fillId="24" borderId="11" xfId="0" applyNumberFormat="1" applyFont="1" applyFill="1" applyBorder="1" applyAlignment="1">
      <alignment horizontal="center" vertical="center" wrapText="1"/>
    </xf>
    <xf numFmtId="0" fontId="35" fillId="0" borderId="11" xfId="0" applyNumberFormat="1" applyFont="1" applyBorder="1" applyAlignment="1">
      <alignment horizontal="center" vertical="center" wrapText="1"/>
    </xf>
    <xf numFmtId="49" fontId="34" fillId="20" borderId="11" xfId="0" applyNumberFormat="1" applyFont="1" applyFill="1" applyBorder="1" applyAlignment="1">
      <alignment horizontal="center" vertical="center"/>
    </xf>
    <xf numFmtId="1" fontId="34" fillId="20" borderId="11" xfId="0" applyNumberFormat="1" applyFont="1" applyFill="1" applyBorder="1" applyAlignment="1">
      <alignment horizontal="center" vertical="center" wrapText="1"/>
    </xf>
    <xf numFmtId="2" fontId="34" fillId="20" borderId="11" xfId="0" applyNumberFormat="1" applyFont="1" applyFill="1" applyBorder="1" applyAlignment="1">
      <alignment horizontal="center" vertical="center" wrapText="1"/>
    </xf>
    <xf numFmtId="0" fontId="35" fillId="20" borderId="11" xfId="0" applyFont="1" applyFill="1" applyBorder="1" applyAlignment="1">
      <alignment horizontal="center" vertical="center"/>
    </xf>
    <xf numFmtId="0" fontId="19" fillId="0" borderId="0" xfId="0" applyNumberFormat="1" applyFont="1" applyFill="1"/>
    <xf numFmtId="0" fontId="19" fillId="0" borderId="0" xfId="0" applyFont="1"/>
    <xf numFmtId="49" fontId="35" fillId="24" borderId="11" xfId="0" applyNumberFormat="1" applyFont="1" applyFill="1" applyBorder="1" applyAlignment="1">
      <alignment horizontal="center" vertical="center"/>
    </xf>
    <xf numFmtId="1" fontId="35" fillId="24" borderId="11" xfId="0" applyNumberFormat="1" applyFont="1" applyFill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3" fontId="31" fillId="0" borderId="11" xfId="0" applyNumberFormat="1" applyFont="1" applyBorder="1" applyAlignment="1">
      <alignment horizontal="center" vertical="center"/>
    </xf>
    <xf numFmtId="3" fontId="32" fillId="24" borderId="11" xfId="0" applyNumberFormat="1" applyFont="1" applyFill="1" applyBorder="1" applyAlignment="1">
      <alignment horizontal="center" vertical="center" wrapText="1"/>
    </xf>
    <xf numFmtId="3" fontId="32" fillId="0" borderId="11" xfId="0" applyNumberFormat="1" applyFont="1" applyBorder="1" applyAlignment="1">
      <alignment horizontal="center" vertical="center"/>
    </xf>
    <xf numFmtId="49" fontId="35" fillId="24" borderId="11" xfId="0" applyNumberFormat="1" applyFont="1" applyFill="1" applyBorder="1" applyAlignment="1">
      <alignment horizontal="center" vertical="center" wrapText="1"/>
    </xf>
    <xf numFmtId="49" fontId="35" fillId="0" borderId="11" xfId="0" applyNumberFormat="1" applyFont="1" applyBorder="1" applyAlignment="1">
      <alignment horizontal="center" vertical="center"/>
    </xf>
    <xf numFmtId="1" fontId="35" fillId="0" borderId="11" xfId="0" applyNumberFormat="1" applyFont="1" applyBorder="1" applyAlignment="1">
      <alignment horizontal="center" vertical="center" wrapText="1"/>
    </xf>
    <xf numFmtId="49" fontId="35" fillId="0" borderId="11" xfId="0" applyNumberFormat="1" applyFont="1" applyBorder="1" applyAlignment="1">
      <alignment horizontal="center" vertical="center" wrapText="1"/>
    </xf>
    <xf numFmtId="4" fontId="31" fillId="0" borderId="11" xfId="0" applyNumberFormat="1" applyFont="1" applyBorder="1" applyAlignment="1">
      <alignment horizontal="center" vertical="center"/>
    </xf>
    <xf numFmtId="4" fontId="32" fillId="0" borderId="11" xfId="0" applyNumberFormat="1" applyFont="1" applyBorder="1" applyAlignment="1">
      <alignment horizontal="center" vertical="center"/>
    </xf>
    <xf numFmtId="3" fontId="19" fillId="0" borderId="0" xfId="0" applyNumberFormat="1" applyFont="1" applyFill="1"/>
    <xf numFmtId="2" fontId="35" fillId="0" borderId="11" xfId="70" applyNumberFormat="1" applyFont="1" applyFill="1" applyBorder="1" applyAlignment="1">
      <alignment horizontal="center" vertical="center" wrapText="1"/>
    </xf>
    <xf numFmtId="0" fontId="38" fillId="0" borderId="11" xfId="0" applyFont="1" applyFill="1" applyBorder="1" applyAlignment="1">
      <alignment horizontal="center" vertical="center"/>
    </xf>
    <xf numFmtId="49" fontId="38" fillId="0" borderId="11" xfId="0" applyNumberFormat="1" applyFont="1" applyFill="1" applyBorder="1" applyAlignment="1">
      <alignment horizontal="center" vertical="center"/>
    </xf>
    <xf numFmtId="165" fontId="19" fillId="0" borderId="0" xfId="0" applyNumberFormat="1" applyFont="1" applyFill="1"/>
    <xf numFmtId="0" fontId="34" fillId="21" borderId="11" xfId="0" applyFont="1" applyFill="1" applyBorder="1" applyAlignment="1">
      <alignment horizontal="center" vertical="center"/>
    </xf>
    <xf numFmtId="2" fontId="34" fillId="21" borderId="11" xfId="0" applyNumberFormat="1" applyFont="1" applyFill="1" applyBorder="1" applyAlignment="1">
      <alignment horizontal="center" vertical="center" wrapText="1"/>
    </xf>
    <xf numFmtId="3" fontId="31" fillId="21" borderId="11" xfId="0" applyNumberFormat="1" applyFont="1" applyFill="1" applyBorder="1" applyAlignment="1">
      <alignment horizontal="center" vertical="center"/>
    </xf>
    <xf numFmtId="3" fontId="31" fillId="21" borderId="11" xfId="0" applyNumberFormat="1" applyFont="1" applyFill="1" applyBorder="1" applyAlignment="1">
      <alignment horizontal="center" vertical="center" wrapText="1"/>
    </xf>
    <xf numFmtId="3" fontId="32" fillId="0" borderId="11" xfId="0" applyNumberFormat="1" applyFont="1" applyFill="1" applyBorder="1" applyAlignment="1">
      <alignment horizontal="center" vertical="center" wrapText="1"/>
    </xf>
    <xf numFmtId="49" fontId="35" fillId="21" borderId="11" xfId="0" applyNumberFormat="1" applyFont="1" applyFill="1" applyBorder="1" applyAlignment="1">
      <alignment horizontal="center" vertical="center" wrapText="1"/>
    </xf>
    <xf numFmtId="2" fontId="35" fillId="21" borderId="11" xfId="0" applyNumberFormat="1" applyFont="1" applyFill="1" applyBorder="1" applyAlignment="1">
      <alignment horizontal="center" vertical="center" wrapText="1"/>
    </xf>
    <xf numFmtId="0" fontId="35" fillId="0" borderId="11" xfId="69" applyFont="1" applyFill="1" applyBorder="1" applyAlignment="1">
      <alignment horizontal="center" vertical="center" wrapText="1"/>
    </xf>
    <xf numFmtId="0" fontId="34" fillId="20" borderId="11" xfId="0" applyFont="1" applyFill="1" applyBorder="1" applyAlignment="1">
      <alignment horizontal="center" vertical="center"/>
    </xf>
    <xf numFmtId="4" fontId="31" fillId="20" borderId="11" xfId="0" applyNumberFormat="1" applyFont="1" applyFill="1" applyBorder="1" applyAlignment="1">
      <alignment horizontal="center" vertical="center"/>
    </xf>
    <xf numFmtId="0" fontId="35" fillId="24" borderId="11" xfId="0" applyFont="1" applyFill="1" applyBorder="1" applyAlignment="1">
      <alignment horizontal="center" vertical="center"/>
    </xf>
    <xf numFmtId="4" fontId="32" fillId="0" borderId="11" xfId="0" applyNumberFormat="1" applyFont="1" applyFill="1" applyBorder="1" applyAlignment="1">
      <alignment horizontal="center" vertical="center" wrapText="1"/>
    </xf>
    <xf numFmtId="4" fontId="31" fillId="24" borderId="11" xfId="0" applyNumberFormat="1" applyFont="1" applyFill="1" applyBorder="1" applyAlignment="1">
      <alignment horizontal="center" vertical="center" wrapText="1"/>
    </xf>
    <xf numFmtId="0" fontId="34" fillId="20" borderId="11" xfId="0" applyFont="1" applyFill="1" applyBorder="1" applyAlignment="1">
      <alignment horizontal="center" vertical="center" wrapText="1"/>
    </xf>
    <xf numFmtId="2" fontId="35" fillId="20" borderId="11" xfId="0" applyNumberFormat="1" applyFont="1" applyFill="1" applyBorder="1" applyAlignment="1">
      <alignment horizontal="center" vertical="center" wrapText="1"/>
    </xf>
    <xf numFmtId="0" fontId="39" fillId="0" borderId="0" xfId="0" applyFont="1" applyFill="1"/>
    <xf numFmtId="2" fontId="35" fillId="0" borderId="11" xfId="0" applyNumberFormat="1" applyFont="1" applyFill="1" applyBorder="1" applyAlignment="1">
      <alignment horizontal="left" vertical="center" wrapText="1"/>
    </xf>
    <xf numFmtId="0" fontId="39" fillId="0" borderId="0" xfId="0" applyFont="1"/>
    <xf numFmtId="0" fontId="35" fillId="0" borderId="0" xfId="0" applyFont="1" applyAlignment="1">
      <alignment horizontal="center" vertical="center" wrapText="1"/>
    </xf>
    <xf numFmtId="0" fontId="35" fillId="0" borderId="13" xfId="0" applyFont="1" applyFill="1" applyBorder="1" applyAlignment="1">
      <alignment horizontal="center" vertical="center" wrapText="1"/>
    </xf>
    <xf numFmtId="0" fontId="35" fillId="0" borderId="14" xfId="0" applyFont="1" applyBorder="1" applyAlignment="1">
      <alignment horizontal="center" vertical="center" wrapText="1"/>
    </xf>
    <xf numFmtId="0" fontId="40" fillId="0" borderId="11" xfId="0" applyFont="1" applyBorder="1" applyAlignment="1">
      <alignment horizontal="center" vertical="center" wrapText="1"/>
    </xf>
    <xf numFmtId="0" fontId="28" fillId="0" borderId="0" xfId="0" applyNumberFormat="1" applyFont="1" applyFill="1"/>
    <xf numFmtId="0" fontId="28" fillId="0" borderId="0" xfId="0" applyFont="1" applyFill="1"/>
    <xf numFmtId="49" fontId="35" fillId="20" borderId="11" xfId="0" applyNumberFormat="1" applyFont="1" applyFill="1" applyBorder="1" applyAlignment="1">
      <alignment horizontal="center" vertical="center" wrapText="1"/>
    </xf>
    <xf numFmtId="0" fontId="35" fillId="0" borderId="11" xfId="0" applyNumberFormat="1" applyFont="1" applyBorder="1" applyAlignment="1">
      <alignment horizontal="left" vertical="top" wrapText="1"/>
    </xf>
    <xf numFmtId="4" fontId="41" fillId="0" borderId="11" xfId="0" applyNumberFormat="1" applyFont="1" applyFill="1" applyBorder="1" applyAlignment="1">
      <alignment horizontal="center" vertical="center"/>
    </xf>
    <xf numFmtId="0" fontId="35" fillId="24" borderId="11" xfId="0" applyFont="1" applyFill="1" applyBorder="1" applyAlignment="1">
      <alignment vertical="center" wrapText="1"/>
    </xf>
    <xf numFmtId="0" fontId="35" fillId="0" borderId="11" xfId="63" applyFont="1" applyFill="1" applyBorder="1" applyAlignment="1">
      <alignment horizontal="center" vertical="center" wrapText="1"/>
    </xf>
    <xf numFmtId="0" fontId="35" fillId="20" borderId="11" xfId="0" applyFont="1" applyFill="1" applyBorder="1"/>
    <xf numFmtId="0" fontId="30" fillId="0" borderId="0" xfId="0" applyFont="1" applyAlignment="1">
      <alignment horizontal="center"/>
    </xf>
    <xf numFmtId="0" fontId="30" fillId="0" borderId="0" xfId="0" applyFont="1"/>
    <xf numFmtId="4" fontId="42" fillId="0" borderId="0" xfId="0" applyNumberFormat="1" applyFont="1" applyAlignment="1">
      <alignment horizontal="center" vertical="center"/>
    </xf>
    <xf numFmtId="4" fontId="30" fillId="0" borderId="0" xfId="0" applyNumberFormat="1" applyFont="1" applyAlignment="1">
      <alignment horizontal="center" vertical="center"/>
    </xf>
    <xf numFmtId="0" fontId="44" fillId="0" borderId="0" xfId="0" applyFont="1" applyFill="1" applyAlignment="1">
      <alignment horizontal="center" wrapText="1"/>
    </xf>
    <xf numFmtId="0" fontId="44" fillId="0" borderId="0" xfId="0" applyFont="1" applyFill="1"/>
    <xf numFmtId="0" fontId="45" fillId="0" borderId="0" xfId="0" applyFont="1" applyFill="1" applyBorder="1"/>
    <xf numFmtId="0" fontId="45" fillId="0" borderId="0" xfId="0" applyNumberFormat="1" applyFont="1" applyFill="1"/>
    <xf numFmtId="0" fontId="45" fillId="0" borderId="0" xfId="0" applyFont="1" applyFill="1"/>
    <xf numFmtId="0" fontId="44" fillId="0" borderId="0" xfId="0" applyFont="1" applyFill="1" applyAlignment="1">
      <alignment wrapText="1"/>
    </xf>
    <xf numFmtId="0" fontId="46" fillId="0" borderId="0" xfId="0" applyFont="1" applyFill="1"/>
    <xf numFmtId="0" fontId="32" fillId="0" borderId="0" xfId="0" applyNumberFormat="1" applyFont="1" applyFill="1"/>
    <xf numFmtId="0" fontId="32" fillId="0" borderId="0" xfId="0" applyFont="1" applyFill="1"/>
    <xf numFmtId="0" fontId="30" fillId="0" borderId="0" xfId="0" applyFont="1" applyFill="1"/>
    <xf numFmtId="0" fontId="30" fillId="0" borderId="0" xfId="0" applyFont="1" applyFill="1" applyAlignment="1">
      <alignment horizontal="center"/>
    </xf>
    <xf numFmtId="4" fontId="42" fillId="0" borderId="0" xfId="0" applyNumberFormat="1" applyFont="1" applyFill="1" applyAlignment="1">
      <alignment horizontal="center" vertical="center"/>
    </xf>
    <xf numFmtId="4" fontId="30" fillId="0" borderId="0" xfId="0" applyNumberFormat="1" applyFont="1" applyFill="1" applyAlignment="1">
      <alignment horizontal="center" vertical="center"/>
    </xf>
    <xf numFmtId="0" fontId="29" fillId="0" borderId="0" xfId="0" applyFont="1" applyFill="1" applyAlignment="1">
      <alignment horizontal="center"/>
    </xf>
    <xf numFmtId="0" fontId="29" fillId="0" borderId="0" xfId="0" applyFont="1" applyFill="1"/>
    <xf numFmtId="0" fontId="44" fillId="0" borderId="0" xfId="0" applyFont="1" applyFill="1" applyAlignment="1">
      <alignment horizontal="center"/>
    </xf>
    <xf numFmtId="3" fontId="47" fillId="0" borderId="0" xfId="0" applyNumberFormat="1" applyFont="1" applyFill="1" applyAlignment="1">
      <alignment horizontal="center" vertical="center"/>
    </xf>
    <xf numFmtId="3" fontId="29" fillId="0" borderId="0" xfId="0" applyNumberFormat="1" applyFont="1" applyFill="1" applyAlignment="1">
      <alignment horizontal="center" vertical="center"/>
    </xf>
    <xf numFmtId="3" fontId="47" fillId="0" borderId="0" xfId="0" applyNumberFormat="1" applyFont="1" applyFill="1"/>
    <xf numFmtId="3" fontId="29" fillId="0" borderId="0" xfId="0" applyNumberFormat="1" applyFont="1" applyFill="1"/>
    <xf numFmtId="3" fontId="42" fillId="0" borderId="0" xfId="0" applyNumberFormat="1" applyFont="1" applyFill="1"/>
    <xf numFmtId="3" fontId="30" fillId="0" borderId="0" xfId="0" applyNumberFormat="1" applyFont="1" applyFill="1"/>
    <xf numFmtId="3" fontId="28" fillId="0" borderId="0" xfId="0" applyNumberFormat="1" applyFont="1" applyFill="1"/>
    <xf numFmtId="3" fontId="30" fillId="0" borderId="0" xfId="0" applyNumberFormat="1" applyFont="1" applyBorder="1" applyAlignment="1"/>
    <xf numFmtId="3" fontId="31" fillId="0" borderId="0" xfId="0" applyNumberFormat="1" applyFont="1" applyFill="1" applyAlignment="1">
      <alignment horizontal="center" wrapText="1"/>
    </xf>
    <xf numFmtId="3" fontId="29" fillId="0" borderId="0" xfId="0" applyNumberFormat="1" applyFont="1" applyFill="1" applyAlignment="1">
      <alignment horizontal="right"/>
    </xf>
    <xf numFmtId="3" fontId="28" fillId="0" borderId="11" xfId="0" applyNumberFormat="1" applyFont="1" applyFill="1" applyBorder="1" applyAlignment="1">
      <alignment horizontal="center" vertical="center" wrapText="1"/>
    </xf>
    <xf numFmtId="3" fontId="31" fillId="25" borderId="11" xfId="0" applyNumberFormat="1" applyFont="1" applyFill="1" applyBorder="1" applyAlignment="1">
      <alignment horizontal="center" vertical="center" wrapText="1"/>
    </xf>
    <xf numFmtId="3" fontId="32" fillId="20" borderId="11" xfId="0" applyNumberFormat="1" applyFont="1" applyFill="1" applyBorder="1" applyAlignment="1">
      <alignment horizontal="center" vertical="center"/>
    </xf>
    <xf numFmtId="3" fontId="32" fillId="21" borderId="11" xfId="0" applyNumberFormat="1" applyFont="1" applyFill="1" applyBorder="1" applyAlignment="1">
      <alignment horizontal="center" vertical="center"/>
    </xf>
    <xf numFmtId="3" fontId="30" fillId="0" borderId="0" xfId="0" applyNumberFormat="1" applyFont="1" applyAlignment="1">
      <alignment horizontal="center" vertical="center"/>
    </xf>
    <xf numFmtId="3" fontId="42" fillId="0" borderId="0" xfId="0" applyNumberFormat="1" applyFont="1" applyAlignment="1">
      <alignment horizontal="center" vertical="center"/>
    </xf>
    <xf numFmtId="3" fontId="30" fillId="0" borderId="0" xfId="0" applyNumberFormat="1" applyFont="1" applyFill="1" applyAlignment="1">
      <alignment horizontal="center" vertical="center"/>
    </xf>
    <xf numFmtId="3" fontId="32" fillId="26" borderId="11" xfId="0" applyNumberFormat="1" applyFont="1" applyFill="1" applyBorder="1" applyAlignment="1">
      <alignment horizontal="center" vertical="center"/>
    </xf>
    <xf numFmtId="2" fontId="35" fillId="0" borderId="11" xfId="0" applyNumberFormat="1" applyFont="1" applyFill="1" applyBorder="1" applyAlignment="1">
      <alignment horizontal="center" vertical="center" wrapText="1"/>
    </xf>
    <xf numFmtId="3" fontId="32" fillId="20" borderId="11" xfId="0" applyNumberFormat="1" applyFont="1" applyFill="1" applyBorder="1" applyAlignment="1">
      <alignment horizontal="center" vertical="center"/>
    </xf>
    <xf numFmtId="0" fontId="19" fillId="0" borderId="0" xfId="0" applyFont="1" applyFill="1" applyBorder="1"/>
    <xf numFmtId="2" fontId="35" fillId="24" borderId="11" xfId="0" applyNumberFormat="1" applyFont="1" applyFill="1" applyBorder="1" applyAlignment="1">
      <alignment horizontal="center" vertical="center" wrapText="1"/>
    </xf>
    <xf numFmtId="2" fontId="35" fillId="0" borderId="14" xfId="0" applyNumberFormat="1" applyFont="1" applyFill="1" applyBorder="1" applyAlignment="1">
      <alignment horizontal="center" vertical="center" wrapText="1"/>
    </xf>
    <xf numFmtId="3" fontId="31" fillId="0" borderId="14" xfId="0" applyNumberFormat="1" applyFont="1" applyFill="1" applyBorder="1" applyAlignment="1">
      <alignment horizontal="center" vertical="center"/>
    </xf>
    <xf numFmtId="3" fontId="32" fillId="0" borderId="14" xfId="0" applyNumberFormat="1" applyFont="1" applyFill="1" applyBorder="1" applyAlignment="1">
      <alignment horizontal="center" vertical="center"/>
    </xf>
    <xf numFmtId="49" fontId="35" fillId="0" borderId="13" xfId="0" applyNumberFormat="1" applyFont="1" applyFill="1" applyBorder="1" applyAlignment="1">
      <alignment horizontal="center" vertical="center" wrapText="1"/>
    </xf>
    <xf numFmtId="3" fontId="32" fillId="20" borderId="17" xfId="0" applyNumberFormat="1" applyFont="1" applyFill="1" applyBorder="1" applyAlignment="1">
      <alignment horizontal="center" vertical="center"/>
    </xf>
    <xf numFmtId="2" fontId="35" fillId="0" borderId="12" xfId="0" applyNumberFormat="1" applyFont="1" applyFill="1" applyBorder="1" applyAlignment="1">
      <alignment horizontal="center" vertical="center" wrapText="1"/>
    </xf>
    <xf numFmtId="3" fontId="31" fillId="0" borderId="12" xfId="0" applyNumberFormat="1" applyFont="1" applyFill="1" applyBorder="1" applyAlignment="1">
      <alignment horizontal="center" vertical="center"/>
    </xf>
    <xf numFmtId="3" fontId="32" fillId="0" borderId="12" xfId="0" applyNumberFormat="1" applyFont="1" applyFill="1" applyBorder="1" applyAlignment="1">
      <alignment horizontal="center" vertical="center"/>
    </xf>
    <xf numFmtId="2" fontId="35" fillId="0" borderId="16" xfId="0" applyNumberFormat="1" applyFont="1" applyFill="1" applyBorder="1" applyAlignment="1">
      <alignment horizontal="center" vertical="center" wrapText="1"/>
    </xf>
    <xf numFmtId="3" fontId="31" fillId="0" borderId="16" xfId="0" applyNumberFormat="1" applyFont="1" applyFill="1" applyBorder="1" applyAlignment="1">
      <alignment horizontal="center" vertical="center"/>
    </xf>
    <xf numFmtId="3" fontId="32" fillId="0" borderId="16" xfId="0" applyNumberFormat="1" applyFont="1" applyFill="1" applyBorder="1" applyAlignment="1">
      <alignment horizontal="center" vertical="center"/>
    </xf>
    <xf numFmtId="0" fontId="34" fillId="27" borderId="11" xfId="0" applyFont="1" applyFill="1" applyBorder="1" applyAlignment="1">
      <alignment horizontal="center" vertical="center"/>
    </xf>
    <xf numFmtId="1" fontId="34" fillId="27" borderId="11" xfId="0" applyNumberFormat="1" applyFont="1" applyFill="1" applyBorder="1" applyAlignment="1">
      <alignment horizontal="center" vertical="center" wrapText="1"/>
    </xf>
    <xf numFmtId="2" fontId="34" fillId="27" borderId="11" xfId="0" applyNumberFormat="1" applyFont="1" applyFill="1" applyBorder="1" applyAlignment="1">
      <alignment horizontal="center" vertical="center" wrapText="1"/>
    </xf>
    <xf numFmtId="0" fontId="35" fillId="27" borderId="11" xfId="0" applyFont="1" applyFill="1" applyBorder="1" applyAlignment="1">
      <alignment horizontal="center" vertical="center"/>
    </xf>
    <xf numFmtId="3" fontId="31" fillId="27" borderId="11" xfId="0" applyNumberFormat="1" applyFont="1" applyFill="1" applyBorder="1" applyAlignment="1">
      <alignment horizontal="center" vertical="center"/>
    </xf>
    <xf numFmtId="3" fontId="31" fillId="27" borderId="11" xfId="0" applyNumberFormat="1" applyFont="1" applyFill="1" applyBorder="1" applyAlignment="1">
      <alignment horizontal="center" vertical="center" wrapText="1"/>
    </xf>
    <xf numFmtId="3" fontId="31" fillId="0" borderId="11" xfId="0" applyNumberFormat="1" applyFont="1" applyFill="1" applyBorder="1" applyAlignment="1">
      <alignment horizontal="center" vertical="center"/>
    </xf>
    <xf numFmtId="3" fontId="32" fillId="0" borderId="11" xfId="0" applyNumberFormat="1" applyFont="1" applyFill="1" applyBorder="1" applyAlignment="1">
      <alignment horizontal="center" vertical="center"/>
    </xf>
    <xf numFmtId="1" fontId="35" fillId="0" borderId="11" xfId="0" applyNumberFormat="1" applyFont="1" applyFill="1" applyBorder="1" applyAlignment="1">
      <alignment horizontal="center" vertical="center" wrapText="1"/>
    </xf>
    <xf numFmtId="2" fontId="35" fillId="0" borderId="11" xfId="0" applyNumberFormat="1" applyFont="1" applyFill="1" applyBorder="1" applyAlignment="1">
      <alignment horizontal="center" vertical="center" wrapText="1"/>
    </xf>
    <xf numFmtId="49" fontId="35" fillId="0" borderId="11" xfId="0" applyNumberFormat="1" applyFont="1" applyFill="1" applyBorder="1" applyAlignment="1">
      <alignment horizontal="center" vertical="center" wrapText="1"/>
    </xf>
    <xf numFmtId="3" fontId="31" fillId="0" borderId="11" xfId="0" applyNumberFormat="1" applyFont="1" applyFill="1" applyBorder="1" applyAlignment="1">
      <alignment horizontal="center" vertical="center"/>
    </xf>
    <xf numFmtId="3" fontId="32" fillId="0" borderId="11" xfId="0" applyNumberFormat="1" applyFont="1" applyFill="1" applyBorder="1" applyAlignment="1">
      <alignment horizontal="center" vertical="center"/>
    </xf>
    <xf numFmtId="3" fontId="32" fillId="20" borderId="11" xfId="0" applyNumberFormat="1" applyFont="1" applyFill="1" applyBorder="1" applyAlignment="1">
      <alignment horizontal="center" vertical="center"/>
    </xf>
    <xf numFmtId="0" fontId="19" fillId="0" borderId="0" xfId="0" applyFont="1" applyFill="1" applyBorder="1"/>
    <xf numFmtId="0" fontId="35" fillId="0" borderId="11" xfId="0" applyFont="1" applyFill="1" applyBorder="1" applyAlignment="1">
      <alignment horizontal="center" vertical="center" wrapText="1"/>
    </xf>
    <xf numFmtId="2" fontId="35" fillId="24" borderId="11" xfId="0" applyNumberFormat="1" applyFont="1" applyFill="1" applyBorder="1" applyAlignment="1">
      <alignment horizontal="center" vertical="center" wrapText="1"/>
    </xf>
    <xf numFmtId="0" fontId="35" fillId="0" borderId="11" xfId="0" applyFont="1" applyFill="1" applyBorder="1" applyAlignment="1">
      <alignment horizontal="center" vertical="center"/>
    </xf>
    <xf numFmtId="2" fontId="35" fillId="0" borderId="11" xfId="0" applyNumberFormat="1" applyFont="1" applyBorder="1" applyAlignment="1">
      <alignment horizontal="center" vertical="center" wrapText="1"/>
    </xf>
    <xf numFmtId="0" fontId="35" fillId="0" borderId="11" xfId="0" applyFont="1" applyFill="1" applyBorder="1" applyAlignment="1">
      <alignment horizontal="center" vertical="center"/>
    </xf>
    <xf numFmtId="1" fontId="35" fillId="0" borderId="11" xfId="0" applyNumberFormat="1" applyFont="1" applyFill="1" applyBorder="1" applyAlignment="1">
      <alignment horizontal="center" vertical="center" wrapText="1"/>
    </xf>
    <xf numFmtId="0" fontId="35" fillId="0" borderId="11" xfId="0" applyFont="1" applyFill="1" applyBorder="1" applyAlignment="1">
      <alignment horizontal="center" vertical="center" wrapText="1"/>
    </xf>
    <xf numFmtId="2" fontId="35" fillId="0" borderId="11" xfId="0" applyNumberFormat="1" applyFont="1" applyFill="1" applyBorder="1" applyAlignment="1">
      <alignment horizontal="center" vertical="center" wrapText="1"/>
    </xf>
    <xf numFmtId="49" fontId="35" fillId="0" borderId="11" xfId="0" applyNumberFormat="1" applyFont="1" applyFill="1" applyBorder="1" applyAlignment="1">
      <alignment horizontal="center" vertical="center" wrapText="1"/>
    </xf>
    <xf numFmtId="3" fontId="31" fillId="0" borderId="11" xfId="0" applyNumberFormat="1" applyFont="1" applyFill="1" applyBorder="1" applyAlignment="1">
      <alignment horizontal="center" vertical="center"/>
    </xf>
    <xf numFmtId="3" fontId="32" fillId="0" borderId="11" xfId="0" applyNumberFormat="1" applyFont="1" applyFill="1" applyBorder="1" applyAlignment="1">
      <alignment horizontal="center" vertical="center"/>
    </xf>
    <xf numFmtId="3" fontId="32" fillId="20" borderId="11" xfId="0" applyNumberFormat="1" applyFont="1" applyFill="1" applyBorder="1" applyAlignment="1">
      <alignment horizontal="center" vertical="center"/>
    </xf>
    <xf numFmtId="0" fontId="19" fillId="0" borderId="0" xfId="0" applyFont="1" applyFill="1" applyBorder="1"/>
    <xf numFmtId="2" fontId="35" fillId="0" borderId="11" xfId="0" applyNumberFormat="1" applyFont="1" applyFill="1" applyBorder="1" applyAlignment="1">
      <alignment horizontal="center" vertical="center" wrapText="1"/>
    </xf>
    <xf numFmtId="2" fontId="35" fillId="24" borderId="11" xfId="0" applyNumberFormat="1" applyFont="1" applyFill="1" applyBorder="1" applyAlignment="1">
      <alignment horizontal="center" vertical="center" wrapText="1"/>
    </xf>
    <xf numFmtId="2" fontId="35" fillId="0" borderId="11" xfId="0" applyNumberFormat="1" applyFont="1" applyFill="1" applyBorder="1" applyAlignment="1">
      <alignment horizontal="center" vertical="center" wrapText="1"/>
    </xf>
    <xf numFmtId="2" fontId="35" fillId="0" borderId="18" xfId="0" applyNumberFormat="1" applyFont="1" applyFill="1" applyBorder="1" applyAlignment="1">
      <alignment horizontal="center" vertical="center" wrapText="1"/>
    </xf>
    <xf numFmtId="2" fontId="35" fillId="0" borderId="19" xfId="0" applyNumberFormat="1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left" wrapText="1"/>
    </xf>
    <xf numFmtId="3" fontId="29" fillId="0" borderId="0" xfId="0" applyNumberFormat="1" applyFont="1" applyFill="1" applyBorder="1" applyAlignment="1">
      <alignment horizontal="center"/>
    </xf>
    <xf numFmtId="0" fontId="29" fillId="0" borderId="0" xfId="0" applyFont="1" applyFill="1" applyBorder="1" applyAlignment="1">
      <alignment horizontal="left"/>
    </xf>
    <xf numFmtId="0" fontId="35" fillId="0" borderId="11" xfId="0" applyFont="1" applyFill="1" applyBorder="1" applyAlignment="1">
      <alignment horizontal="center" vertical="center"/>
    </xf>
    <xf numFmtId="1" fontId="35" fillId="0" borderId="11" xfId="0" applyNumberFormat="1" applyFont="1" applyFill="1" applyBorder="1" applyAlignment="1">
      <alignment horizontal="center" vertical="center" wrapText="1"/>
    </xf>
    <xf numFmtId="0" fontId="35" fillId="0" borderId="11" xfId="0" applyFont="1" applyFill="1" applyBorder="1" applyAlignment="1">
      <alignment horizontal="center" vertical="center" wrapText="1"/>
    </xf>
    <xf numFmtId="0" fontId="43" fillId="0" borderId="0" xfId="0" applyFont="1" applyFill="1" applyBorder="1" applyAlignment="1">
      <alignment horizontal="left" wrapText="1"/>
    </xf>
    <xf numFmtId="3" fontId="43" fillId="0" borderId="0" xfId="0" applyNumberFormat="1" applyFont="1" applyFill="1" applyBorder="1" applyAlignment="1">
      <alignment horizontal="center"/>
    </xf>
    <xf numFmtId="2" fontId="35" fillId="0" borderId="11" xfId="0" applyNumberFormat="1" applyFont="1" applyFill="1" applyBorder="1" applyAlignment="1">
      <alignment horizontal="center" vertical="center" wrapText="1"/>
    </xf>
    <xf numFmtId="2" fontId="35" fillId="0" borderId="11" xfId="0" applyNumberFormat="1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2" fontId="35" fillId="24" borderId="11" xfId="0" applyNumberFormat="1" applyFont="1" applyFill="1" applyBorder="1" applyAlignment="1">
      <alignment horizontal="center" vertical="center" wrapText="1"/>
    </xf>
    <xf numFmtId="0" fontId="35" fillId="24" borderId="11" xfId="0" applyFont="1" applyFill="1" applyBorder="1" applyAlignment="1">
      <alignment horizontal="center" vertical="center" wrapText="1"/>
    </xf>
    <xf numFmtId="0" fontId="35" fillId="0" borderId="12" xfId="0" applyFont="1" applyFill="1" applyBorder="1" applyAlignment="1">
      <alignment horizontal="center" vertical="center" wrapText="1"/>
    </xf>
    <xf numFmtId="0" fontId="35" fillId="0" borderId="16" xfId="0" applyFont="1" applyFill="1" applyBorder="1" applyAlignment="1">
      <alignment horizontal="center" vertical="center" wrapText="1"/>
    </xf>
    <xf numFmtId="0" fontId="35" fillId="0" borderId="14" xfId="0" applyFont="1" applyFill="1" applyBorder="1" applyAlignment="1">
      <alignment horizontal="center" vertical="center" wrapText="1"/>
    </xf>
    <xf numFmtId="0" fontId="35" fillId="0" borderId="20" xfId="0" applyFont="1" applyFill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 wrapText="1"/>
    </xf>
    <xf numFmtId="0" fontId="35" fillId="0" borderId="16" xfId="0" applyFont="1" applyBorder="1" applyAlignment="1">
      <alignment horizontal="center" vertical="center" wrapText="1"/>
    </xf>
    <xf numFmtId="0" fontId="35" fillId="0" borderId="14" xfId="0" applyFont="1" applyBorder="1" applyAlignment="1">
      <alignment horizontal="center" vertical="center" wrapText="1"/>
    </xf>
    <xf numFmtId="0" fontId="35" fillId="0" borderId="21" xfId="0" applyFont="1" applyFill="1" applyBorder="1" applyAlignment="1">
      <alignment horizontal="center" vertical="center" wrapText="1"/>
    </xf>
    <xf numFmtId="2" fontId="35" fillId="0" borderId="11" xfId="70" applyNumberFormat="1" applyFont="1" applyFill="1" applyBorder="1" applyAlignment="1">
      <alignment horizontal="center" vertical="center" wrapText="1"/>
    </xf>
    <xf numFmtId="0" fontId="35" fillId="0" borderId="15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35" fillId="0" borderId="15" xfId="0" applyFont="1" applyBorder="1" applyAlignment="1">
      <alignment horizontal="center" vertical="center" wrapText="1"/>
    </xf>
    <xf numFmtId="49" fontId="35" fillId="0" borderId="11" xfId="0" applyNumberFormat="1" applyFont="1" applyFill="1" applyBorder="1" applyAlignment="1">
      <alignment horizontal="center" vertical="center"/>
    </xf>
    <xf numFmtId="49" fontId="35" fillId="0" borderId="11" xfId="0" applyNumberFormat="1" applyFont="1" applyFill="1" applyBorder="1" applyAlignment="1">
      <alignment horizontal="center" vertical="center" wrapText="1"/>
    </xf>
    <xf numFmtId="2" fontId="36" fillId="0" borderId="11" xfId="0" applyNumberFormat="1" applyFont="1" applyFill="1" applyBorder="1" applyAlignment="1">
      <alignment horizontal="center" vertical="center" wrapText="1"/>
    </xf>
    <xf numFmtId="2" fontId="35" fillId="24" borderId="12" xfId="0" applyNumberFormat="1" applyFont="1" applyFill="1" applyBorder="1" applyAlignment="1">
      <alignment horizontal="center" vertical="center" wrapText="1"/>
    </xf>
    <xf numFmtId="2" fontId="35" fillId="0" borderId="12" xfId="0" applyNumberFormat="1" applyFont="1" applyFill="1" applyBorder="1" applyAlignment="1">
      <alignment horizontal="center" vertical="center" wrapText="1"/>
    </xf>
    <xf numFmtId="3" fontId="31" fillId="0" borderId="11" xfId="0" applyNumberFormat="1" applyFont="1" applyFill="1" applyBorder="1" applyAlignment="1">
      <alignment horizontal="center" vertical="center"/>
    </xf>
    <xf numFmtId="3" fontId="32" fillId="0" borderId="11" xfId="0" applyNumberFormat="1" applyFont="1" applyFill="1" applyBorder="1" applyAlignment="1">
      <alignment horizontal="center" vertical="center"/>
    </xf>
    <xf numFmtId="3" fontId="32" fillId="20" borderId="11" xfId="0" applyNumberFormat="1" applyFont="1" applyFill="1" applyBorder="1" applyAlignment="1">
      <alignment horizontal="center" vertical="center"/>
    </xf>
    <xf numFmtId="0" fontId="19" fillId="0" borderId="0" xfId="0" applyFont="1" applyFill="1" applyBorder="1"/>
    <xf numFmtId="2" fontId="29" fillId="0" borderId="0" xfId="0" applyNumberFormat="1" applyFont="1" applyFill="1" applyBorder="1" applyAlignment="1">
      <alignment horizontal="center" wrapText="1"/>
    </xf>
    <xf numFmtId="2" fontId="31" fillId="0" borderId="0" xfId="0" applyNumberFormat="1" applyFont="1" applyFill="1" applyBorder="1" applyAlignment="1">
      <alignment horizontal="center" wrapText="1"/>
    </xf>
    <xf numFmtId="0" fontId="28" fillId="0" borderId="11" xfId="0" applyNumberFormat="1" applyFont="1" applyFill="1" applyBorder="1" applyAlignment="1" applyProtection="1">
      <alignment horizontal="center" vertical="center" wrapText="1"/>
    </xf>
    <xf numFmtId="0" fontId="33" fillId="0" borderId="11" xfId="0" applyFont="1" applyFill="1" applyBorder="1" applyAlignment="1">
      <alignment horizontal="center" vertical="center" wrapText="1"/>
    </xf>
    <xf numFmtId="4" fontId="33" fillId="0" borderId="11" xfId="0" applyNumberFormat="1" applyFont="1" applyFill="1" applyBorder="1" applyAlignment="1">
      <alignment horizontal="center" vertical="center" wrapText="1"/>
    </xf>
  </cellXfs>
  <cellStyles count="81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Normal_meresha_07" xfId="19"/>
    <cellStyle name="Акцент1 2" xfId="20"/>
    <cellStyle name="Акцент2 2" xfId="21"/>
    <cellStyle name="Акцент3 2" xfId="22"/>
    <cellStyle name="Акцент4 2" xfId="23"/>
    <cellStyle name="Акцент5 2" xfId="24"/>
    <cellStyle name="Акцент6 2" xfId="25"/>
    <cellStyle name="Ввод  2" xfId="26"/>
    <cellStyle name="Вывод 2" xfId="27"/>
    <cellStyle name="Вычисление 2" xfId="28"/>
    <cellStyle name="Гиперссылка 2" xfId="29"/>
    <cellStyle name="Заголовок 1 2" xfId="30"/>
    <cellStyle name="Заголовок 1 3" xfId="31"/>
    <cellStyle name="Заголовок 2 2" xfId="32"/>
    <cellStyle name="Заголовок 2 3" xfId="33"/>
    <cellStyle name="Заголовок 3 2" xfId="34"/>
    <cellStyle name="Заголовок 3 3" xfId="35"/>
    <cellStyle name="Заголовок 4 2" xfId="36"/>
    <cellStyle name="Заголовок 4 3" xfId="37"/>
    <cellStyle name="Звичайний 10" xfId="38"/>
    <cellStyle name="Звичайний 11" xfId="39"/>
    <cellStyle name="Звичайний 12" xfId="40"/>
    <cellStyle name="Звичайний 13" xfId="41"/>
    <cellStyle name="Звичайний 14" xfId="42"/>
    <cellStyle name="Звичайний 15" xfId="43"/>
    <cellStyle name="Звичайний 16" xfId="44"/>
    <cellStyle name="Звичайний 17" xfId="45"/>
    <cellStyle name="Звичайний 18" xfId="46"/>
    <cellStyle name="Звичайний 19" xfId="47"/>
    <cellStyle name="Звичайний 2" xfId="48"/>
    <cellStyle name="Звичайний 20" xfId="49"/>
    <cellStyle name="Звичайний 21" xfId="50"/>
    <cellStyle name="Звичайний 3" xfId="51"/>
    <cellStyle name="Звичайний 4" xfId="52"/>
    <cellStyle name="Звичайний 5" xfId="53"/>
    <cellStyle name="Звичайний 6" xfId="54"/>
    <cellStyle name="Звичайний 7" xfId="55"/>
    <cellStyle name="Звичайний 8" xfId="56"/>
    <cellStyle name="Звичайний 9" xfId="57"/>
    <cellStyle name="Итог 2" xfId="58"/>
    <cellStyle name="Контрольная ячейка 2" xfId="59"/>
    <cellStyle name="Название 2" xfId="60"/>
    <cellStyle name="Нейтральный 2" xfId="61"/>
    <cellStyle name="Обычный" xfId="0" builtinId="0"/>
    <cellStyle name="Обычный 2" xfId="62"/>
    <cellStyle name="Обычный 2 2" xfId="63"/>
    <cellStyle name="Обычный 2 3" xfId="64"/>
    <cellStyle name="Обычный 2 4" xfId="65"/>
    <cellStyle name="Обычный 2 5" xfId="66"/>
    <cellStyle name="Обычный 3" xfId="67"/>
    <cellStyle name="Обычный 4" xfId="68"/>
    <cellStyle name="Обычный 5" xfId="69"/>
    <cellStyle name="Обычный 6" xfId="70"/>
    <cellStyle name="Обычный 7" xfId="71"/>
    <cellStyle name="Плохой 2" xfId="72"/>
    <cellStyle name="Пояснение 2" xfId="73"/>
    <cellStyle name="Примечание 2" xfId="74"/>
    <cellStyle name="Результат 1" xfId="75"/>
    <cellStyle name="Результат2" xfId="76"/>
    <cellStyle name="Связанная ячейка 2" xfId="77"/>
    <cellStyle name="Стиль 1" xfId="78"/>
    <cellStyle name="Текст предупреждения 2" xfId="79"/>
    <cellStyle name="Хороший 2" xfId="8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3533775</xdr:colOff>
      <xdr:row>248</xdr:row>
      <xdr:rowOff>0</xdr:rowOff>
    </xdr:from>
    <xdr:to>
      <xdr:col>5</xdr:col>
      <xdr:colOff>1914525</xdr:colOff>
      <xdr:row>248</xdr:row>
      <xdr:rowOff>0</xdr:rowOff>
    </xdr:to>
    <xdr:sp macro="" textlink="">
      <xdr:nvSpPr>
        <xdr:cNvPr id="1142" name="Прямая соединительная линия 6"/>
        <xdr:cNvSpPr>
          <a:spLocks noChangeShapeType="1"/>
        </xdr:cNvSpPr>
      </xdr:nvSpPr>
      <xdr:spPr bwMode="auto">
        <a:xfrm>
          <a:off x="6019800" y="19669125"/>
          <a:ext cx="5448300" cy="0"/>
        </a:xfrm>
        <a:prstGeom prst="line">
          <a:avLst/>
        </a:prstGeom>
        <a:noFill/>
        <a:ln w="936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3448050</xdr:colOff>
      <xdr:row>116</xdr:row>
      <xdr:rowOff>0</xdr:rowOff>
    </xdr:from>
    <xdr:to>
      <xdr:col>5</xdr:col>
      <xdr:colOff>1914525</xdr:colOff>
      <xdr:row>116</xdr:row>
      <xdr:rowOff>0</xdr:rowOff>
    </xdr:to>
    <xdr:sp macro="" textlink="">
      <xdr:nvSpPr>
        <xdr:cNvPr id="1143" name="Прямая соединительная линия 6"/>
        <xdr:cNvSpPr>
          <a:spLocks noChangeShapeType="1"/>
        </xdr:cNvSpPr>
      </xdr:nvSpPr>
      <xdr:spPr bwMode="auto">
        <a:xfrm>
          <a:off x="5934075" y="9267825"/>
          <a:ext cx="5534025" cy="0"/>
        </a:xfrm>
        <a:prstGeom prst="line">
          <a:avLst/>
        </a:prstGeom>
        <a:noFill/>
        <a:ln w="936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99</xdr:row>
      <xdr:rowOff>14654</xdr:rowOff>
    </xdr:from>
    <xdr:to>
      <xdr:col>6</xdr:col>
      <xdr:colOff>14654</xdr:colOff>
      <xdr:row>99</xdr:row>
      <xdr:rowOff>29308</xdr:rowOff>
    </xdr:to>
    <xdr:cxnSp macro="">
      <xdr:nvCxnSpPr>
        <xdr:cNvPr id="3" name="Прямая соединительная линия 2"/>
        <xdr:cNvCxnSpPr/>
      </xdr:nvCxnSpPr>
      <xdr:spPr bwMode="auto">
        <a:xfrm>
          <a:off x="6081346" y="11723077"/>
          <a:ext cx="5568462" cy="14654"/>
        </a:xfrm>
        <a:prstGeom prst="line">
          <a:avLst/>
        </a:pr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4</xdr:col>
      <xdr:colOff>0</xdr:colOff>
      <xdr:row>92</xdr:row>
      <xdr:rowOff>1219200</xdr:rowOff>
    </xdr:from>
    <xdr:to>
      <xdr:col>6</xdr:col>
      <xdr:colOff>190500</xdr:colOff>
      <xdr:row>100</xdr:row>
      <xdr:rowOff>19050</xdr:rowOff>
    </xdr:to>
    <xdr:cxnSp macro="">
      <xdr:nvCxnSpPr>
        <xdr:cNvPr id="4" name="Прямая соединительная линия 3"/>
        <xdr:cNvCxnSpPr/>
      </xdr:nvCxnSpPr>
      <xdr:spPr bwMode="auto">
        <a:xfrm>
          <a:off x="6096000" y="13392150"/>
          <a:ext cx="5753100" cy="38100"/>
        </a:xfrm>
        <a:prstGeom prst="line">
          <a:avLst/>
        </a:pr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>
    <pageSetUpPr fitToPage="1"/>
  </sheetPr>
  <dimension ref="A1:O786"/>
  <sheetViews>
    <sheetView tabSelected="1" zoomScale="50" zoomScaleNormal="50" zoomScaleSheetLayoutView="96" workbookViewId="0">
      <pane xSplit="5" ySplit="15" topLeftCell="F42" activePane="bottomRight" state="frozen"/>
      <selection pane="topRight" activeCell="F1" sqref="F1"/>
      <selection pane="bottomLeft" activeCell="A40" sqref="A40"/>
      <selection pane="bottomRight" activeCell="V101" sqref="V101"/>
    </sheetView>
  </sheetViews>
  <sheetFormatPr defaultColWidth="9.140625" defaultRowHeight="12.75"/>
  <cols>
    <col min="1" max="1" width="13.140625" style="1" customWidth="1"/>
    <col min="2" max="2" width="13" style="2" customWidth="1"/>
    <col min="3" max="3" width="11.140625" style="1" customWidth="1"/>
    <col min="4" max="4" width="53.85546875" style="1" customWidth="1"/>
    <col min="5" max="5" width="52.140625" style="1" customWidth="1"/>
    <col min="6" max="6" width="31.140625" style="1" customWidth="1"/>
    <col min="7" max="7" width="25" style="3" customWidth="1"/>
    <col min="8" max="8" width="21.42578125" style="4" customWidth="1"/>
    <col min="9" max="9" width="24.7109375" style="4" customWidth="1"/>
    <col min="10" max="10" width="17" style="75" hidden="1" customWidth="1"/>
    <col min="11" max="11" width="22.140625" style="4" customWidth="1"/>
    <col min="12" max="12" width="5.140625" style="1" customWidth="1"/>
    <col min="13" max="13" width="11.140625" style="1" customWidth="1"/>
    <col min="14" max="14" width="12.140625" style="1" customWidth="1"/>
    <col min="15" max="15" width="13.5703125" style="1" customWidth="1"/>
    <col min="16" max="16384" width="9.140625" style="1"/>
  </cols>
  <sheetData>
    <row r="1" spans="1:15" ht="23.25" customHeight="1">
      <c r="B1" s="5"/>
      <c r="C1" s="5"/>
      <c r="D1" s="6"/>
      <c r="E1" s="6"/>
      <c r="F1" s="6"/>
      <c r="G1" s="7" t="s">
        <v>464</v>
      </c>
      <c r="H1" s="7"/>
    </row>
    <row r="2" spans="1:15" ht="18.75">
      <c r="B2" s="5"/>
      <c r="C2" s="5"/>
      <c r="D2" s="6"/>
      <c r="E2" s="8"/>
      <c r="F2" s="8"/>
      <c r="G2" s="9" t="s">
        <v>0</v>
      </c>
      <c r="H2" s="9"/>
    </row>
    <row r="3" spans="1:15" ht="15.75">
      <c r="B3" s="5"/>
      <c r="C3" s="5"/>
      <c r="D3" s="6"/>
      <c r="E3" s="8"/>
      <c r="F3" s="10"/>
      <c r="G3" s="11"/>
      <c r="H3" s="11" t="s">
        <v>1</v>
      </c>
      <c r="I3" s="12"/>
      <c r="J3" s="137"/>
    </row>
    <row r="4" spans="1:15" ht="19.5" customHeight="1">
      <c r="A4" s="230"/>
      <c r="B4" s="230"/>
      <c r="C4" s="230"/>
      <c r="D4" s="230"/>
      <c r="E4" s="230"/>
      <c r="F4" s="230"/>
      <c r="G4" s="230"/>
      <c r="H4" s="230"/>
      <c r="I4" s="230"/>
      <c r="J4" s="230"/>
      <c r="K4" s="230"/>
    </row>
    <row r="5" spans="1:15" ht="19.5" customHeight="1">
      <c r="A5" s="230" t="s">
        <v>2</v>
      </c>
      <c r="B5" s="230"/>
      <c r="C5" s="230"/>
      <c r="D5" s="230"/>
      <c r="E5" s="230"/>
      <c r="F5" s="230"/>
      <c r="G5" s="230"/>
      <c r="H5" s="230"/>
      <c r="I5" s="230"/>
      <c r="J5" s="230"/>
      <c r="K5" s="230"/>
    </row>
    <row r="6" spans="1:15" ht="19.5" customHeight="1">
      <c r="A6" s="230" t="s">
        <v>3</v>
      </c>
      <c r="B6" s="230"/>
      <c r="C6" s="230"/>
      <c r="D6" s="230"/>
      <c r="E6" s="230"/>
      <c r="F6" s="230"/>
      <c r="G6" s="230"/>
      <c r="H6" s="230"/>
      <c r="I6" s="230"/>
      <c r="J6" s="230"/>
      <c r="K6" s="230"/>
    </row>
    <row r="7" spans="1:15" ht="41.1" customHeight="1">
      <c r="A7" s="231" t="s">
        <v>4</v>
      </c>
      <c r="B7" s="231"/>
      <c r="C7" s="231"/>
      <c r="D7" s="231"/>
      <c r="E7" s="231"/>
      <c r="F7" s="231"/>
      <c r="G7" s="231"/>
      <c r="H7" s="231"/>
      <c r="I7" s="231"/>
      <c r="J7" s="231"/>
      <c r="K7" s="231"/>
      <c r="L7" s="13"/>
    </row>
    <row r="8" spans="1:15" ht="30.75" customHeight="1">
      <c r="A8" s="14"/>
      <c r="B8" s="14"/>
      <c r="C8" s="14"/>
      <c r="D8" s="14"/>
      <c r="E8" s="15" t="s">
        <v>5</v>
      </c>
      <c r="F8" s="14"/>
      <c r="G8" s="16"/>
      <c r="H8" s="16"/>
      <c r="I8" s="16"/>
      <c r="J8" s="138"/>
      <c r="K8" s="16"/>
      <c r="L8" s="13"/>
    </row>
    <row r="9" spans="1:15" ht="24" customHeight="1">
      <c r="A9" s="14"/>
      <c r="B9" s="14"/>
      <c r="C9" s="14"/>
      <c r="D9" s="14"/>
      <c r="E9" s="17" t="s">
        <v>6</v>
      </c>
      <c r="F9" s="14"/>
      <c r="G9" s="16"/>
      <c r="H9" s="16"/>
      <c r="I9" s="16"/>
      <c r="J9" s="138"/>
      <c r="K9" s="16"/>
      <c r="L9" s="13"/>
    </row>
    <row r="10" spans="1:15" ht="18.75">
      <c r="I10" s="18" t="s">
        <v>7</v>
      </c>
      <c r="J10" s="139" t="s">
        <v>7</v>
      </c>
      <c r="K10" s="18"/>
    </row>
    <row r="11" spans="1:15" ht="52.15" customHeight="1">
      <c r="A11" s="232" t="s">
        <v>8</v>
      </c>
      <c r="B11" s="232" t="s">
        <v>9</v>
      </c>
      <c r="C11" s="232" t="s">
        <v>10</v>
      </c>
      <c r="D11" s="232" t="s">
        <v>11</v>
      </c>
      <c r="E11" s="233" t="s">
        <v>12</v>
      </c>
      <c r="F11" s="233" t="s">
        <v>13</v>
      </c>
      <c r="G11" s="234" t="s">
        <v>14</v>
      </c>
      <c r="H11" s="234" t="s">
        <v>466</v>
      </c>
      <c r="I11" s="234" t="s">
        <v>15</v>
      </c>
      <c r="J11" s="234"/>
      <c r="K11" s="234"/>
    </row>
    <row r="12" spans="1:15" ht="51" customHeight="1">
      <c r="A12" s="232"/>
      <c r="B12" s="232"/>
      <c r="C12" s="232"/>
      <c r="D12" s="232"/>
      <c r="E12" s="233"/>
      <c r="F12" s="233"/>
      <c r="G12" s="234"/>
      <c r="H12" s="234"/>
      <c r="I12" s="19" t="s">
        <v>16</v>
      </c>
      <c r="J12" s="140" t="s">
        <v>17</v>
      </c>
      <c r="K12" s="19" t="s">
        <v>18</v>
      </c>
      <c r="L12" s="1">
        <v>1</v>
      </c>
    </row>
    <row r="13" spans="1:15" ht="19.149999999999999" customHeight="1">
      <c r="A13" s="20">
        <v>1</v>
      </c>
      <c r="B13" s="20">
        <v>2</v>
      </c>
      <c r="C13" s="20">
        <v>3</v>
      </c>
      <c r="D13" s="20">
        <v>4</v>
      </c>
      <c r="E13" s="21">
        <v>5</v>
      </c>
      <c r="F13" s="21">
        <v>6</v>
      </c>
      <c r="G13" s="22">
        <v>7</v>
      </c>
      <c r="H13" s="22">
        <v>8</v>
      </c>
      <c r="I13" s="22">
        <v>9</v>
      </c>
      <c r="J13" s="22"/>
      <c r="K13" s="22">
        <v>10</v>
      </c>
      <c r="O13" s="23"/>
    </row>
    <row r="14" spans="1:15" ht="27.6" customHeight="1">
      <c r="A14" s="24" t="s">
        <v>19</v>
      </c>
      <c r="B14" s="24"/>
      <c r="C14" s="25"/>
      <c r="D14" s="59" t="s">
        <v>20</v>
      </c>
      <c r="E14" s="25"/>
      <c r="F14" s="25"/>
      <c r="G14" s="27">
        <f>G15</f>
        <v>806770250</v>
      </c>
      <c r="H14" s="27">
        <f>H15</f>
        <v>220231700</v>
      </c>
      <c r="I14" s="27">
        <f>I15</f>
        <v>586538550</v>
      </c>
      <c r="J14" s="141">
        <f>J15</f>
        <v>1745850</v>
      </c>
      <c r="K14" s="27">
        <f>K15</f>
        <v>584492700</v>
      </c>
      <c r="L14" s="1">
        <v>1</v>
      </c>
    </row>
    <row r="15" spans="1:15" ht="33.75" customHeight="1">
      <c r="A15" s="24" t="s">
        <v>21</v>
      </c>
      <c r="B15" s="24"/>
      <c r="C15" s="25"/>
      <c r="D15" s="59" t="s">
        <v>20</v>
      </c>
      <c r="E15" s="25"/>
      <c r="F15" s="25"/>
      <c r="G15" s="28">
        <f t="shared" ref="G15:G22" si="0">H15+I15</f>
        <v>806770250</v>
      </c>
      <c r="H15" s="27">
        <f>SUM(H16:H57)</f>
        <v>220231700</v>
      </c>
      <c r="I15" s="27">
        <f>SUM(I16:I57)</f>
        <v>586538550</v>
      </c>
      <c r="J15" s="27">
        <f>SUM(J16:J57)</f>
        <v>1745850</v>
      </c>
      <c r="K15" s="27">
        <f>SUM(K16:K57)</f>
        <v>584492700</v>
      </c>
      <c r="L15" s="1">
        <v>1</v>
      </c>
    </row>
    <row r="16" spans="1:15" ht="105.75" hidden="1" customHeight="1">
      <c r="A16" s="200" t="s">
        <v>22</v>
      </c>
      <c r="B16" s="200" t="s">
        <v>23</v>
      </c>
      <c r="C16" s="200" t="s">
        <v>24</v>
      </c>
      <c r="D16" s="204" t="s">
        <v>25</v>
      </c>
      <c r="E16" s="31" t="s">
        <v>26</v>
      </c>
      <c r="F16" s="31" t="s">
        <v>27</v>
      </c>
      <c r="G16" s="32">
        <f t="shared" si="0"/>
        <v>4000000</v>
      </c>
      <c r="H16" s="33">
        <v>3000000</v>
      </c>
      <c r="I16" s="33">
        <f>J16+K16</f>
        <v>1000000</v>
      </c>
      <c r="J16" s="142"/>
      <c r="K16" s="33">
        <v>1000000</v>
      </c>
      <c r="L16" s="34"/>
    </row>
    <row r="17" spans="1:12" ht="131.25" hidden="1" customHeight="1">
      <c r="A17" s="200"/>
      <c r="B17" s="200"/>
      <c r="C17" s="200"/>
      <c r="D17" s="204"/>
      <c r="E17" s="31" t="s">
        <v>28</v>
      </c>
      <c r="F17" s="30" t="s">
        <v>462</v>
      </c>
      <c r="G17" s="32">
        <f t="shared" si="0"/>
        <v>1000000</v>
      </c>
      <c r="H17" s="33">
        <v>1000000</v>
      </c>
      <c r="I17" s="33"/>
      <c r="J17" s="142"/>
      <c r="K17" s="33"/>
      <c r="L17" s="34"/>
    </row>
    <row r="18" spans="1:12" ht="79.5" hidden="1" customHeight="1">
      <c r="A18" s="35" t="s">
        <v>29</v>
      </c>
      <c r="B18" s="29" t="s">
        <v>30</v>
      </c>
      <c r="C18" s="29">
        <v>1040</v>
      </c>
      <c r="D18" s="30" t="s">
        <v>31</v>
      </c>
      <c r="E18" s="30" t="s">
        <v>32</v>
      </c>
      <c r="F18" s="30" t="s">
        <v>33</v>
      </c>
      <c r="G18" s="32">
        <f t="shared" si="0"/>
        <v>400000</v>
      </c>
      <c r="H18" s="33">
        <v>400000</v>
      </c>
      <c r="I18" s="33">
        <f>J18+K18</f>
        <v>0</v>
      </c>
      <c r="J18" s="142"/>
      <c r="K18" s="33"/>
      <c r="L18" s="36"/>
    </row>
    <row r="19" spans="1:12" ht="75" hidden="1" customHeight="1">
      <c r="A19" s="35" t="s">
        <v>34</v>
      </c>
      <c r="B19" s="29">
        <v>4081</v>
      </c>
      <c r="C19" s="37" t="s">
        <v>35</v>
      </c>
      <c r="D19" s="30" t="s">
        <v>36</v>
      </c>
      <c r="E19" s="30" t="s">
        <v>37</v>
      </c>
      <c r="F19" s="30" t="s">
        <v>38</v>
      </c>
      <c r="G19" s="32">
        <f t="shared" si="0"/>
        <v>16500000</v>
      </c>
      <c r="H19" s="33">
        <v>16500000</v>
      </c>
      <c r="I19" s="33"/>
      <c r="J19" s="142"/>
      <c r="K19" s="33"/>
      <c r="L19" s="36"/>
    </row>
    <row r="20" spans="1:12" s="40" customFormat="1" ht="106.5" hidden="1" customHeight="1">
      <c r="A20" s="221" t="s">
        <v>39</v>
      </c>
      <c r="B20" s="222" t="s">
        <v>40</v>
      </c>
      <c r="C20" s="222" t="s">
        <v>35</v>
      </c>
      <c r="D20" s="204" t="s">
        <v>41</v>
      </c>
      <c r="E20" s="30" t="s">
        <v>42</v>
      </c>
      <c r="F20" s="30" t="s">
        <v>43</v>
      </c>
      <c r="G20" s="32">
        <f t="shared" si="0"/>
        <v>1560000</v>
      </c>
      <c r="H20" s="33">
        <v>1560000</v>
      </c>
      <c r="I20" s="33">
        <f>J20+K20</f>
        <v>0</v>
      </c>
      <c r="J20" s="142"/>
      <c r="K20" s="33"/>
      <c r="L20" s="39"/>
    </row>
    <row r="21" spans="1:12" s="40" customFormat="1" ht="97.5" hidden="1" customHeight="1">
      <c r="A21" s="221"/>
      <c r="B21" s="222"/>
      <c r="C21" s="222"/>
      <c r="D21" s="204"/>
      <c r="E21" s="41" t="s">
        <v>44</v>
      </c>
      <c r="F21" s="30" t="s">
        <v>45</v>
      </c>
      <c r="G21" s="42">
        <f t="shared" si="0"/>
        <v>0</v>
      </c>
      <c r="H21" s="43"/>
      <c r="I21" s="43">
        <f>J21+K21</f>
        <v>0</v>
      </c>
      <c r="J21" s="142"/>
      <c r="K21" s="43"/>
      <c r="L21" s="39"/>
    </row>
    <row r="22" spans="1:12" s="40" customFormat="1" ht="66.75" hidden="1" customHeight="1">
      <c r="A22" s="221"/>
      <c r="B22" s="222"/>
      <c r="C22" s="222"/>
      <c r="D22" s="204"/>
      <c r="E22" s="204" t="s">
        <v>46</v>
      </c>
      <c r="F22" s="204" t="s">
        <v>47</v>
      </c>
      <c r="G22" s="226">
        <f t="shared" si="0"/>
        <v>2600000</v>
      </c>
      <c r="H22" s="227">
        <v>2600000</v>
      </c>
      <c r="I22" s="227">
        <f>J22+K22</f>
        <v>0</v>
      </c>
      <c r="J22" s="228"/>
      <c r="K22" s="227"/>
      <c r="L22" s="229"/>
    </row>
    <row r="23" spans="1:12" s="40" customFormat="1" ht="12.75" hidden="1" customHeight="1">
      <c r="A23" s="221"/>
      <c r="B23" s="222"/>
      <c r="C23" s="222"/>
      <c r="D23" s="204"/>
      <c r="E23" s="204"/>
      <c r="F23" s="204"/>
      <c r="G23" s="226"/>
      <c r="H23" s="227"/>
      <c r="I23" s="227"/>
      <c r="J23" s="228"/>
      <c r="K23" s="227"/>
      <c r="L23" s="229"/>
    </row>
    <row r="24" spans="1:12" s="40" customFormat="1" ht="89.25" hidden="1" customHeight="1">
      <c r="A24" s="37" t="s">
        <v>48</v>
      </c>
      <c r="B24" s="44">
        <v>6020</v>
      </c>
      <c r="C24" s="37" t="s">
        <v>49</v>
      </c>
      <c r="D24" s="44" t="s">
        <v>50</v>
      </c>
      <c r="E24" s="208" t="s">
        <v>51</v>
      </c>
      <c r="F24" s="208" t="s">
        <v>52</v>
      </c>
      <c r="G24" s="46">
        <f t="shared" ref="G24:G29" si="1">H24+I24</f>
        <v>9000000</v>
      </c>
      <c r="H24" s="47">
        <v>9000000</v>
      </c>
      <c r="I24" s="33">
        <f t="shared" ref="I24:I29" si="2">J24+K24</f>
        <v>0</v>
      </c>
      <c r="J24" s="142"/>
      <c r="K24" s="33"/>
      <c r="L24" s="39"/>
    </row>
    <row r="25" spans="1:12" s="40" customFormat="1" ht="39" hidden="1" customHeight="1">
      <c r="A25" s="38" t="s">
        <v>53</v>
      </c>
      <c r="B25" s="48">
        <v>7670</v>
      </c>
      <c r="C25" s="38" t="s">
        <v>54</v>
      </c>
      <c r="D25" s="44" t="s">
        <v>55</v>
      </c>
      <c r="E25" s="208"/>
      <c r="F25" s="208"/>
      <c r="G25" s="49">
        <f t="shared" si="1"/>
        <v>0</v>
      </c>
      <c r="H25" s="50"/>
      <c r="I25" s="43">
        <f t="shared" si="2"/>
        <v>0</v>
      </c>
      <c r="J25" s="142"/>
      <c r="K25" s="43"/>
      <c r="L25" s="39"/>
    </row>
    <row r="26" spans="1:12" ht="90" customHeight="1">
      <c r="A26" s="38" t="s">
        <v>56</v>
      </c>
      <c r="B26" s="29">
        <v>7421</v>
      </c>
      <c r="C26" s="35" t="s">
        <v>57</v>
      </c>
      <c r="D26" s="44" t="s">
        <v>58</v>
      </c>
      <c r="E26" s="44" t="s">
        <v>59</v>
      </c>
      <c r="F26" s="44" t="s">
        <v>60</v>
      </c>
      <c r="G26" s="32">
        <f t="shared" si="1"/>
        <v>199265900</v>
      </c>
      <c r="H26" s="33">
        <v>189400</v>
      </c>
      <c r="I26" s="33">
        <f t="shared" si="2"/>
        <v>199076500</v>
      </c>
      <c r="J26" s="142"/>
      <c r="K26" s="33">
        <v>199076500</v>
      </c>
      <c r="L26" s="36">
        <v>1</v>
      </c>
    </row>
    <row r="27" spans="1:12" ht="97.5" hidden="1" customHeight="1">
      <c r="A27" s="38" t="s">
        <v>61</v>
      </c>
      <c r="B27" s="29">
        <v>7340</v>
      </c>
      <c r="C27" s="38" t="s">
        <v>62</v>
      </c>
      <c r="D27" s="44" t="s">
        <v>63</v>
      </c>
      <c r="E27" s="45" t="s">
        <v>64</v>
      </c>
      <c r="F27" s="44" t="s">
        <v>65</v>
      </c>
      <c r="G27" s="42">
        <f t="shared" si="1"/>
        <v>0</v>
      </c>
      <c r="H27" s="43"/>
      <c r="I27" s="43">
        <f t="shared" si="2"/>
        <v>0</v>
      </c>
      <c r="J27" s="142"/>
      <c r="K27" s="43"/>
      <c r="L27" s="36"/>
    </row>
    <row r="28" spans="1:12" ht="66.75" hidden="1" customHeight="1">
      <c r="A28" s="221" t="s">
        <v>66</v>
      </c>
      <c r="B28" s="222" t="s">
        <v>67</v>
      </c>
      <c r="C28" s="222" t="s">
        <v>68</v>
      </c>
      <c r="D28" s="201" t="s">
        <v>69</v>
      </c>
      <c r="E28" s="30" t="s">
        <v>70</v>
      </c>
      <c r="F28" s="30" t="s">
        <v>71</v>
      </c>
      <c r="G28" s="32">
        <f t="shared" si="1"/>
        <v>2000000</v>
      </c>
      <c r="H28" s="33">
        <v>2000000</v>
      </c>
      <c r="I28" s="33">
        <f t="shared" si="2"/>
        <v>0</v>
      </c>
      <c r="J28" s="142"/>
      <c r="K28" s="33"/>
      <c r="L28" s="51"/>
    </row>
    <row r="29" spans="1:12" s="40" customFormat="1" ht="84" hidden="1" customHeight="1">
      <c r="A29" s="221"/>
      <c r="B29" s="222"/>
      <c r="C29" s="222"/>
      <c r="D29" s="201"/>
      <c r="E29" s="44" t="s">
        <v>72</v>
      </c>
      <c r="F29" s="30" t="s">
        <v>73</v>
      </c>
      <c r="G29" s="32">
        <f t="shared" si="1"/>
        <v>4000000</v>
      </c>
      <c r="H29" s="33">
        <v>4000000</v>
      </c>
      <c r="I29" s="33">
        <f t="shared" si="2"/>
        <v>0</v>
      </c>
      <c r="J29" s="142"/>
      <c r="K29" s="33"/>
      <c r="L29" s="39"/>
    </row>
    <row r="30" spans="1:12" s="40" customFormat="1" ht="19.5" hidden="1" customHeight="1">
      <c r="A30" s="38"/>
      <c r="B30" s="37"/>
      <c r="C30" s="37"/>
      <c r="D30" s="37"/>
      <c r="E30" s="44"/>
      <c r="F30" s="30"/>
      <c r="G30" s="42"/>
      <c r="H30" s="43"/>
      <c r="I30" s="43"/>
      <c r="J30" s="142"/>
      <c r="K30" s="43"/>
      <c r="L30" s="39"/>
    </row>
    <row r="31" spans="1:12" s="40" customFormat="1" ht="115.5" hidden="1" customHeight="1">
      <c r="A31" s="221" t="s">
        <v>74</v>
      </c>
      <c r="B31" s="201">
        <v>7700</v>
      </c>
      <c r="C31" s="222" t="s">
        <v>75</v>
      </c>
      <c r="D31" s="201" t="s">
        <v>76</v>
      </c>
      <c r="E31" s="44" t="s">
        <v>77</v>
      </c>
      <c r="F31" s="44" t="s">
        <v>78</v>
      </c>
      <c r="G31" s="32">
        <f t="shared" ref="G31:G144" si="3">H31+I31</f>
        <v>100000</v>
      </c>
      <c r="H31" s="33">
        <v>100000</v>
      </c>
      <c r="I31" s="33">
        <f t="shared" ref="I31:I42" si="4">J31+K31</f>
        <v>0</v>
      </c>
      <c r="J31" s="142"/>
      <c r="K31" s="33"/>
      <c r="L31" s="39"/>
    </row>
    <row r="32" spans="1:12" s="40" customFormat="1" ht="97.5" hidden="1" customHeight="1">
      <c r="A32" s="221"/>
      <c r="B32" s="201"/>
      <c r="C32" s="222"/>
      <c r="D32" s="201"/>
      <c r="E32" s="44" t="s">
        <v>79</v>
      </c>
      <c r="F32" s="44" t="s">
        <v>80</v>
      </c>
      <c r="G32" s="42">
        <f t="shared" si="3"/>
        <v>0</v>
      </c>
      <c r="H32" s="43"/>
      <c r="I32" s="43">
        <f t="shared" si="4"/>
        <v>0</v>
      </c>
      <c r="J32" s="142"/>
      <c r="K32" s="43"/>
      <c r="L32" s="39"/>
    </row>
    <row r="33" spans="1:13" ht="94.5" hidden="1" customHeight="1">
      <c r="A33" s="35" t="s">
        <v>81</v>
      </c>
      <c r="B33" s="29">
        <v>8120</v>
      </c>
      <c r="C33" s="29" t="s">
        <v>82</v>
      </c>
      <c r="D33" s="35" t="s">
        <v>83</v>
      </c>
      <c r="E33" s="30" t="s">
        <v>84</v>
      </c>
      <c r="F33" s="44" t="s">
        <v>85</v>
      </c>
      <c r="G33" s="32">
        <f t="shared" si="3"/>
        <v>670000</v>
      </c>
      <c r="H33" s="33">
        <v>670000</v>
      </c>
      <c r="I33" s="33">
        <f t="shared" si="4"/>
        <v>0</v>
      </c>
      <c r="J33" s="142"/>
      <c r="K33" s="33"/>
      <c r="L33" s="36"/>
    </row>
    <row r="34" spans="1:13" ht="99" hidden="1" customHeight="1">
      <c r="A34" s="35" t="s">
        <v>86</v>
      </c>
      <c r="B34" s="29" t="s">
        <v>87</v>
      </c>
      <c r="C34" s="29" t="s">
        <v>88</v>
      </c>
      <c r="D34" s="30" t="s">
        <v>89</v>
      </c>
      <c r="E34" s="30" t="s">
        <v>90</v>
      </c>
      <c r="F34" s="41" t="s">
        <v>91</v>
      </c>
      <c r="G34" s="32">
        <f t="shared" si="3"/>
        <v>1340300</v>
      </c>
      <c r="H34" s="33">
        <v>1340300</v>
      </c>
      <c r="I34" s="33">
        <f t="shared" si="4"/>
        <v>0</v>
      </c>
      <c r="J34" s="142"/>
      <c r="K34" s="33"/>
      <c r="L34" s="36"/>
    </row>
    <row r="35" spans="1:13" ht="72" hidden="1" customHeight="1">
      <c r="A35" s="35" t="s">
        <v>92</v>
      </c>
      <c r="B35" s="29">
        <v>8110</v>
      </c>
      <c r="C35" s="29" t="s">
        <v>82</v>
      </c>
      <c r="D35" s="30" t="s">
        <v>93</v>
      </c>
      <c r="E35" s="30" t="s">
        <v>94</v>
      </c>
      <c r="F35" s="41" t="s">
        <v>95</v>
      </c>
      <c r="G35" s="32">
        <f t="shared" si="3"/>
        <v>2200000</v>
      </c>
      <c r="H35" s="33">
        <v>1000000</v>
      </c>
      <c r="I35" s="33">
        <f t="shared" si="4"/>
        <v>1200000</v>
      </c>
      <c r="J35" s="142"/>
      <c r="K35" s="33">
        <v>1200000</v>
      </c>
      <c r="L35" s="36"/>
    </row>
    <row r="36" spans="1:13" ht="72.75" hidden="1" customHeight="1">
      <c r="A36" s="29" t="s">
        <v>96</v>
      </c>
      <c r="B36" s="29">
        <v>7426</v>
      </c>
      <c r="C36" s="29" t="s">
        <v>97</v>
      </c>
      <c r="D36" s="52" t="s">
        <v>98</v>
      </c>
      <c r="E36" s="204" t="s">
        <v>99</v>
      </c>
      <c r="F36" s="223" t="s">
        <v>100</v>
      </c>
      <c r="G36" s="32">
        <f t="shared" si="3"/>
        <v>72682000</v>
      </c>
      <c r="H36" s="33">
        <v>72682000</v>
      </c>
      <c r="I36" s="33">
        <f t="shared" si="4"/>
        <v>0</v>
      </c>
      <c r="J36" s="142"/>
      <c r="K36" s="33"/>
    </row>
    <row r="37" spans="1:13" ht="47.25" hidden="1" customHeight="1">
      <c r="A37" s="38" t="s">
        <v>53</v>
      </c>
      <c r="B37" s="48">
        <v>7670</v>
      </c>
      <c r="C37" s="38" t="s">
        <v>54</v>
      </c>
      <c r="D37" s="44" t="s">
        <v>55</v>
      </c>
      <c r="E37" s="204"/>
      <c r="F37" s="223"/>
      <c r="G37" s="32">
        <f t="shared" si="3"/>
        <v>9000000</v>
      </c>
      <c r="H37" s="33"/>
      <c r="I37" s="33">
        <f t="shared" si="4"/>
        <v>9000000</v>
      </c>
      <c r="J37" s="142"/>
      <c r="K37" s="33">
        <v>9000000</v>
      </c>
    </row>
    <row r="38" spans="1:13" ht="99.75" hidden="1" customHeight="1">
      <c r="A38" s="35" t="s">
        <v>101</v>
      </c>
      <c r="B38" s="29">
        <v>7610</v>
      </c>
      <c r="C38" s="29" t="s">
        <v>102</v>
      </c>
      <c r="D38" s="30" t="s">
        <v>103</v>
      </c>
      <c r="E38" s="30" t="s">
        <v>104</v>
      </c>
      <c r="F38" s="31" t="s">
        <v>105</v>
      </c>
      <c r="G38" s="32">
        <f t="shared" si="3"/>
        <v>1500000</v>
      </c>
      <c r="H38" s="33">
        <v>1500000</v>
      </c>
      <c r="I38" s="33">
        <f t="shared" si="4"/>
        <v>0</v>
      </c>
      <c r="J38" s="142"/>
      <c r="K38" s="33"/>
    </row>
    <row r="39" spans="1:13" ht="73.5" customHeight="1">
      <c r="A39" s="200" t="s">
        <v>106</v>
      </c>
      <c r="B39" s="200">
        <v>8230</v>
      </c>
      <c r="C39" s="200" t="s">
        <v>107</v>
      </c>
      <c r="D39" s="204" t="s">
        <v>108</v>
      </c>
      <c r="E39" s="192" t="s">
        <v>452</v>
      </c>
      <c r="F39" s="191" t="s">
        <v>453</v>
      </c>
      <c r="G39" s="32">
        <f t="shared" si="3"/>
        <v>140000</v>
      </c>
      <c r="H39" s="33">
        <v>140000</v>
      </c>
      <c r="I39" s="33">
        <f t="shared" si="4"/>
        <v>0</v>
      </c>
      <c r="J39" s="142"/>
      <c r="K39" s="33"/>
      <c r="L39" s="36">
        <v>1</v>
      </c>
      <c r="M39" s="53"/>
    </row>
    <row r="40" spans="1:13" ht="78" hidden="1" customHeight="1">
      <c r="A40" s="200"/>
      <c r="B40" s="200"/>
      <c r="C40" s="200"/>
      <c r="D40" s="204"/>
      <c r="E40" s="30" t="s">
        <v>109</v>
      </c>
      <c r="F40" s="44" t="s">
        <v>110</v>
      </c>
      <c r="G40" s="42">
        <f t="shared" si="3"/>
        <v>0</v>
      </c>
      <c r="H40" s="43"/>
      <c r="I40" s="43">
        <f t="shared" si="4"/>
        <v>0</v>
      </c>
      <c r="J40" s="142"/>
      <c r="K40" s="43"/>
      <c r="L40" s="36"/>
      <c r="M40" s="53"/>
    </row>
    <row r="41" spans="1:13" ht="182.25" customHeight="1">
      <c r="A41" s="180" t="s">
        <v>468</v>
      </c>
      <c r="B41" s="171">
        <v>7691</v>
      </c>
      <c r="C41" s="173" t="s">
        <v>54</v>
      </c>
      <c r="D41" s="178" t="s">
        <v>378</v>
      </c>
      <c r="E41" s="224" t="s">
        <v>114</v>
      </c>
      <c r="F41" s="225" t="s">
        <v>461</v>
      </c>
      <c r="G41" s="42">
        <f t="shared" si="3"/>
        <v>145850</v>
      </c>
      <c r="H41" s="43"/>
      <c r="I41" s="43">
        <f t="shared" si="4"/>
        <v>145850</v>
      </c>
      <c r="J41" s="176">
        <v>145850</v>
      </c>
      <c r="K41" s="43"/>
      <c r="L41" s="177">
        <v>1</v>
      </c>
      <c r="M41" s="53"/>
    </row>
    <row r="42" spans="1:13" ht="54.75" customHeight="1">
      <c r="A42" s="37" t="s">
        <v>111</v>
      </c>
      <c r="B42" s="29">
        <v>8240</v>
      </c>
      <c r="C42" s="37" t="s">
        <v>112</v>
      </c>
      <c r="D42" s="54" t="s">
        <v>113</v>
      </c>
      <c r="E42" s="219"/>
      <c r="F42" s="219"/>
      <c r="G42" s="32">
        <f t="shared" si="3"/>
        <v>461976200</v>
      </c>
      <c r="H42" s="33">
        <v>91430000</v>
      </c>
      <c r="I42" s="33">
        <f t="shared" si="4"/>
        <v>370546200</v>
      </c>
      <c r="J42" s="142"/>
      <c r="K42" s="33">
        <v>370546200</v>
      </c>
      <c r="L42" s="36">
        <v>1</v>
      </c>
      <c r="M42" s="53"/>
    </row>
    <row r="43" spans="1:13" ht="39" hidden="1" customHeight="1">
      <c r="A43" s="35" t="s">
        <v>116</v>
      </c>
      <c r="B43" s="29">
        <v>8330</v>
      </c>
      <c r="C43" s="37" t="s">
        <v>117</v>
      </c>
      <c r="D43" s="44" t="s">
        <v>118</v>
      </c>
      <c r="E43" s="207" t="s">
        <v>119</v>
      </c>
      <c r="F43" s="207" t="s">
        <v>120</v>
      </c>
      <c r="G43" s="42">
        <f t="shared" si="3"/>
        <v>0</v>
      </c>
      <c r="H43" s="43"/>
      <c r="I43" s="43">
        <f>K43</f>
        <v>0</v>
      </c>
      <c r="J43" s="142"/>
      <c r="K43" s="43"/>
      <c r="L43" s="36"/>
    </row>
    <row r="44" spans="1:13" ht="81" hidden="1" customHeight="1">
      <c r="A44" s="35" t="s">
        <v>121</v>
      </c>
      <c r="B44" s="29">
        <v>8340</v>
      </c>
      <c r="C44" s="29" t="s">
        <v>122</v>
      </c>
      <c r="D44" s="44" t="s">
        <v>123</v>
      </c>
      <c r="E44" s="207"/>
      <c r="F44" s="207"/>
      <c r="G44" s="32">
        <f t="shared" si="3"/>
        <v>1900000</v>
      </c>
      <c r="H44" s="33"/>
      <c r="I44" s="33">
        <v>1900000</v>
      </c>
      <c r="J44" s="142">
        <v>1600000</v>
      </c>
      <c r="K44" s="33"/>
      <c r="L44" s="36"/>
    </row>
    <row r="45" spans="1:13" ht="63" hidden="1" customHeight="1">
      <c r="A45" s="38" t="s">
        <v>124</v>
      </c>
      <c r="B45" s="37" t="s">
        <v>125</v>
      </c>
      <c r="C45" s="37" t="s">
        <v>126</v>
      </c>
      <c r="D45" s="30" t="s">
        <v>127</v>
      </c>
      <c r="E45" s="30" t="s">
        <v>128</v>
      </c>
      <c r="F45" s="30" t="s">
        <v>129</v>
      </c>
      <c r="G45" s="32">
        <f t="shared" si="3"/>
        <v>360000</v>
      </c>
      <c r="H45" s="33">
        <v>360000</v>
      </c>
      <c r="I45" s="33">
        <f t="shared" ref="I45:I54" si="5">J45+K45</f>
        <v>0</v>
      </c>
      <c r="J45" s="142"/>
      <c r="K45" s="33"/>
      <c r="L45" s="36"/>
    </row>
    <row r="46" spans="1:13" ht="97.5" hidden="1" customHeight="1">
      <c r="A46" s="37" t="s">
        <v>130</v>
      </c>
      <c r="B46" s="35">
        <v>7461</v>
      </c>
      <c r="C46" s="38" t="s">
        <v>131</v>
      </c>
      <c r="D46" s="44" t="s">
        <v>132</v>
      </c>
      <c r="E46" s="30" t="s">
        <v>133</v>
      </c>
      <c r="F46" s="30" t="s">
        <v>134</v>
      </c>
      <c r="G46" s="42">
        <f t="shared" si="3"/>
        <v>0</v>
      </c>
      <c r="H46" s="43"/>
      <c r="I46" s="43">
        <f t="shared" si="5"/>
        <v>0</v>
      </c>
      <c r="J46" s="142"/>
      <c r="K46" s="43"/>
      <c r="L46" s="36"/>
    </row>
    <row r="47" spans="1:13" ht="39.75" hidden="1" customHeight="1">
      <c r="A47" s="37" t="s">
        <v>135</v>
      </c>
      <c r="B47" s="35">
        <v>7130</v>
      </c>
      <c r="C47" s="38" t="s">
        <v>136</v>
      </c>
      <c r="D47" s="44" t="s">
        <v>137</v>
      </c>
      <c r="E47" s="201" t="s">
        <v>138</v>
      </c>
      <c r="F47" s="201" t="s">
        <v>139</v>
      </c>
      <c r="G47" s="32">
        <f t="shared" si="3"/>
        <v>2430000</v>
      </c>
      <c r="H47" s="33">
        <v>2430000</v>
      </c>
      <c r="I47" s="33">
        <f t="shared" si="5"/>
        <v>0</v>
      </c>
      <c r="J47" s="142"/>
      <c r="K47" s="33"/>
      <c r="L47" s="36"/>
    </row>
    <row r="48" spans="1:13" ht="49.7" hidden="1" customHeight="1">
      <c r="A48" s="38" t="s">
        <v>140</v>
      </c>
      <c r="B48" s="48">
        <v>7350</v>
      </c>
      <c r="C48" s="38" t="s">
        <v>62</v>
      </c>
      <c r="D48" s="44" t="s">
        <v>141</v>
      </c>
      <c r="E48" s="201"/>
      <c r="F48" s="201"/>
      <c r="G48" s="32">
        <f t="shared" si="3"/>
        <v>3650000</v>
      </c>
      <c r="H48" s="33">
        <v>400000</v>
      </c>
      <c r="I48" s="33">
        <f t="shared" si="5"/>
        <v>3250000</v>
      </c>
      <c r="J48" s="142"/>
      <c r="K48" s="33">
        <v>3250000</v>
      </c>
      <c r="L48" s="36"/>
    </row>
    <row r="49" spans="1:14" ht="49.15" hidden="1" customHeight="1">
      <c r="A49" s="38" t="s">
        <v>142</v>
      </c>
      <c r="B49" s="48">
        <v>7650</v>
      </c>
      <c r="C49" s="38" t="s">
        <v>54</v>
      </c>
      <c r="D49" s="44" t="s">
        <v>143</v>
      </c>
      <c r="E49" s="201"/>
      <c r="F49" s="201"/>
      <c r="G49" s="32">
        <f t="shared" si="3"/>
        <v>420000</v>
      </c>
      <c r="H49" s="33"/>
      <c r="I49" s="33">
        <f t="shared" si="5"/>
        <v>420000</v>
      </c>
      <c r="J49" s="142"/>
      <c r="K49" s="33">
        <v>420000</v>
      </c>
      <c r="L49" s="36"/>
    </row>
    <row r="50" spans="1:14" ht="124.5" hidden="1" customHeight="1">
      <c r="A50" s="38" t="s">
        <v>144</v>
      </c>
      <c r="B50" s="48">
        <v>7450</v>
      </c>
      <c r="C50" s="38" t="s">
        <v>131</v>
      </c>
      <c r="D50" s="44" t="s">
        <v>145</v>
      </c>
      <c r="E50" s="44" t="s">
        <v>79</v>
      </c>
      <c r="F50" s="44" t="s">
        <v>80</v>
      </c>
      <c r="G50" s="32">
        <f t="shared" si="3"/>
        <v>2170000</v>
      </c>
      <c r="H50" s="33">
        <v>2170000</v>
      </c>
      <c r="I50" s="33">
        <f t="shared" si="5"/>
        <v>0</v>
      </c>
      <c r="J50" s="142"/>
      <c r="K50" s="33"/>
      <c r="L50" s="36"/>
    </row>
    <row r="51" spans="1:14" ht="39" hidden="1" customHeight="1">
      <c r="A51" s="38" t="s">
        <v>53</v>
      </c>
      <c r="B51" s="48">
        <v>7670</v>
      </c>
      <c r="C51" s="38" t="s">
        <v>54</v>
      </c>
      <c r="D51" s="44" t="s">
        <v>55</v>
      </c>
      <c r="E51" s="204" t="s">
        <v>146</v>
      </c>
      <c r="F51" s="204" t="s">
        <v>147</v>
      </c>
      <c r="G51" s="42">
        <f t="shared" si="3"/>
        <v>0</v>
      </c>
      <c r="H51" s="43"/>
      <c r="I51" s="43">
        <f t="shared" si="5"/>
        <v>0</v>
      </c>
      <c r="J51" s="142"/>
      <c r="K51" s="43"/>
      <c r="L51" s="36"/>
    </row>
    <row r="52" spans="1:14" ht="78" hidden="1" customHeight="1">
      <c r="A52" s="37" t="s">
        <v>48</v>
      </c>
      <c r="B52" s="44">
        <v>6020</v>
      </c>
      <c r="C52" s="37" t="s">
        <v>49</v>
      </c>
      <c r="D52" s="44" t="s">
        <v>50</v>
      </c>
      <c r="E52" s="204"/>
      <c r="F52" s="204"/>
      <c r="G52" s="42">
        <f t="shared" si="3"/>
        <v>0</v>
      </c>
      <c r="H52" s="43"/>
      <c r="I52" s="43">
        <f t="shared" si="5"/>
        <v>0</v>
      </c>
      <c r="J52" s="142"/>
      <c r="K52" s="43"/>
      <c r="L52" s="36"/>
    </row>
    <row r="53" spans="1:14" ht="78" customHeight="1">
      <c r="A53" s="38" t="s">
        <v>148</v>
      </c>
      <c r="B53" s="29">
        <v>8600</v>
      </c>
      <c r="C53" s="29" t="s">
        <v>149</v>
      </c>
      <c r="D53" s="44" t="s">
        <v>150</v>
      </c>
      <c r="E53" s="193" t="s">
        <v>469</v>
      </c>
      <c r="F53" s="193" t="s">
        <v>463</v>
      </c>
      <c r="G53" s="169">
        <f t="shared" si="3"/>
        <v>1400000</v>
      </c>
      <c r="H53" s="170">
        <v>1400000</v>
      </c>
      <c r="I53" s="170">
        <f t="shared" si="5"/>
        <v>0</v>
      </c>
      <c r="J53" s="142"/>
      <c r="K53" s="170"/>
      <c r="L53" s="36">
        <v>1</v>
      </c>
    </row>
    <row r="54" spans="1:14" ht="79.5" hidden="1" customHeight="1">
      <c r="A54" s="221" t="s">
        <v>151</v>
      </c>
      <c r="B54" s="200">
        <v>7693</v>
      </c>
      <c r="C54" s="222" t="s">
        <v>54</v>
      </c>
      <c r="D54" s="201" t="s">
        <v>152</v>
      </c>
      <c r="E54" s="30" t="s">
        <v>153</v>
      </c>
      <c r="F54" s="30" t="s">
        <v>154</v>
      </c>
      <c r="G54" s="32">
        <f t="shared" si="3"/>
        <v>3600000</v>
      </c>
      <c r="H54" s="33">
        <v>3600000</v>
      </c>
      <c r="I54" s="33">
        <f t="shared" si="5"/>
        <v>0</v>
      </c>
      <c r="J54" s="142"/>
      <c r="K54" s="33"/>
      <c r="L54" s="36"/>
    </row>
    <row r="55" spans="1:14" ht="120" hidden="1" customHeight="1">
      <c r="A55" s="221"/>
      <c r="B55" s="200"/>
      <c r="C55" s="222"/>
      <c r="D55" s="201"/>
      <c r="E55" s="30" t="s">
        <v>155</v>
      </c>
      <c r="F55" s="30" t="s">
        <v>156</v>
      </c>
      <c r="G55" s="32">
        <f t="shared" si="3"/>
        <v>600000</v>
      </c>
      <c r="H55" s="33">
        <v>600000</v>
      </c>
      <c r="I55" s="33"/>
      <c r="J55" s="33"/>
      <c r="K55" s="33"/>
      <c r="L55" s="36"/>
    </row>
    <row r="56" spans="1:14" ht="39" hidden="1" customHeight="1">
      <c r="A56" s="38" t="s">
        <v>157</v>
      </c>
      <c r="B56" s="29">
        <v>8311</v>
      </c>
      <c r="C56" s="37" t="s">
        <v>158</v>
      </c>
      <c r="D56" s="56" t="s">
        <v>159</v>
      </c>
      <c r="E56" s="204" t="s">
        <v>160</v>
      </c>
      <c r="F56" s="204" t="s">
        <v>161</v>
      </c>
      <c r="G56" s="42">
        <f t="shared" si="3"/>
        <v>0</v>
      </c>
      <c r="H56" s="43"/>
      <c r="I56" s="43">
        <f>J56+K56</f>
        <v>0</v>
      </c>
      <c r="J56" s="142"/>
      <c r="K56" s="43"/>
      <c r="L56" s="36"/>
    </row>
    <row r="57" spans="1:14" ht="91.5" hidden="1" customHeight="1">
      <c r="A57" s="38" t="s">
        <v>162</v>
      </c>
      <c r="B57" s="29">
        <v>7110</v>
      </c>
      <c r="C57" s="37" t="s">
        <v>136</v>
      </c>
      <c r="D57" s="56" t="s">
        <v>163</v>
      </c>
      <c r="E57" s="204"/>
      <c r="F57" s="204"/>
      <c r="G57" s="32">
        <f t="shared" si="3"/>
        <v>160000</v>
      </c>
      <c r="H57" s="33">
        <v>160000</v>
      </c>
      <c r="I57" s="33">
        <f>J57+K57</f>
        <v>0</v>
      </c>
      <c r="J57" s="142"/>
      <c r="K57" s="33"/>
      <c r="L57" s="36"/>
    </row>
    <row r="58" spans="1:14" s="62" customFormat="1" ht="32.25" hidden="1" customHeight="1">
      <c r="A58" s="57" t="s">
        <v>164</v>
      </c>
      <c r="B58" s="58"/>
      <c r="C58" s="58"/>
      <c r="D58" s="59" t="s">
        <v>165</v>
      </c>
      <c r="E58" s="60"/>
      <c r="F58" s="60"/>
      <c r="G58" s="28">
        <f t="shared" si="3"/>
        <v>104917150</v>
      </c>
      <c r="H58" s="27">
        <f>H59</f>
        <v>96137150</v>
      </c>
      <c r="I58" s="27">
        <f>I59</f>
        <v>8780000</v>
      </c>
      <c r="J58" s="27">
        <f>J59</f>
        <v>0</v>
      </c>
      <c r="K58" s="27">
        <f>K59</f>
        <v>8780000</v>
      </c>
      <c r="L58" s="36"/>
      <c r="M58" s="61"/>
      <c r="N58" s="61"/>
    </row>
    <row r="59" spans="1:14" s="62" customFormat="1" ht="27" hidden="1" customHeight="1">
      <c r="A59" s="57" t="s">
        <v>166</v>
      </c>
      <c r="B59" s="58"/>
      <c r="C59" s="58"/>
      <c r="D59" s="59" t="s">
        <v>165</v>
      </c>
      <c r="E59" s="60"/>
      <c r="F59" s="60"/>
      <c r="G59" s="28">
        <f t="shared" si="3"/>
        <v>104917150</v>
      </c>
      <c r="H59" s="27">
        <f>SUM(H60:H83)</f>
        <v>96137150</v>
      </c>
      <c r="I59" s="27">
        <f>SUM(I60:I83)</f>
        <v>8780000</v>
      </c>
      <c r="J59" s="27">
        <f>SUM(J60:J82)</f>
        <v>0</v>
      </c>
      <c r="K59" s="27">
        <f>SUM(K60:K83)</f>
        <v>8780000</v>
      </c>
      <c r="L59" s="36"/>
      <c r="M59" s="61"/>
      <c r="N59" s="61"/>
    </row>
    <row r="60" spans="1:14" s="62" customFormat="1" ht="39.75" hidden="1" customHeight="1">
      <c r="A60" s="63" t="s">
        <v>167</v>
      </c>
      <c r="B60" s="64">
        <v>1010</v>
      </c>
      <c r="C60" s="64" t="s">
        <v>168</v>
      </c>
      <c r="D60" s="55" t="s">
        <v>169</v>
      </c>
      <c r="E60" s="206" t="s">
        <v>170</v>
      </c>
      <c r="F60" s="206" t="s">
        <v>171</v>
      </c>
      <c r="G60" s="66">
        <f t="shared" si="3"/>
        <v>40000</v>
      </c>
      <c r="H60" s="67">
        <v>40000</v>
      </c>
      <c r="I60" s="68">
        <f t="shared" ref="I60:I83" si="6">J60+K60</f>
        <v>0</v>
      </c>
      <c r="J60" s="142"/>
      <c r="K60" s="67"/>
      <c r="L60" s="36"/>
      <c r="M60" s="61"/>
      <c r="N60" s="61"/>
    </row>
    <row r="61" spans="1:14" s="62" customFormat="1" ht="81.75" hidden="1" customHeight="1">
      <c r="A61" s="63" t="s">
        <v>172</v>
      </c>
      <c r="B61" s="64">
        <v>1021</v>
      </c>
      <c r="C61" s="64" t="s">
        <v>173</v>
      </c>
      <c r="D61" s="55" t="s">
        <v>174</v>
      </c>
      <c r="E61" s="206"/>
      <c r="F61" s="206"/>
      <c r="G61" s="66">
        <f t="shared" si="3"/>
        <v>9684100</v>
      </c>
      <c r="H61" s="67">
        <v>4174100</v>
      </c>
      <c r="I61" s="68">
        <f t="shared" si="6"/>
        <v>5510000</v>
      </c>
      <c r="J61" s="142"/>
      <c r="K61" s="67">
        <v>5510000</v>
      </c>
      <c r="L61" s="36"/>
      <c r="M61" s="61"/>
      <c r="N61" s="61"/>
    </row>
    <row r="62" spans="1:14" s="62" customFormat="1" ht="132.75" hidden="1" customHeight="1">
      <c r="A62" s="63" t="s">
        <v>175</v>
      </c>
      <c r="B62" s="64">
        <v>1025</v>
      </c>
      <c r="C62" s="69" t="s">
        <v>176</v>
      </c>
      <c r="D62" s="55" t="s">
        <v>177</v>
      </c>
      <c r="E62" s="206"/>
      <c r="F62" s="206"/>
      <c r="G62" s="66">
        <f t="shared" si="3"/>
        <v>39200</v>
      </c>
      <c r="H62" s="67">
        <v>39200</v>
      </c>
      <c r="I62" s="68">
        <f t="shared" si="6"/>
        <v>0</v>
      </c>
      <c r="J62" s="142"/>
      <c r="K62" s="67"/>
      <c r="L62" s="36"/>
      <c r="M62" s="61"/>
      <c r="N62" s="61"/>
    </row>
    <row r="63" spans="1:14" s="62" customFormat="1" ht="58.5" hidden="1" customHeight="1">
      <c r="A63" s="70" t="s">
        <v>178</v>
      </c>
      <c r="B63" s="71">
        <v>1070</v>
      </c>
      <c r="C63" s="72" t="s">
        <v>179</v>
      </c>
      <c r="D63" s="56" t="s">
        <v>180</v>
      </c>
      <c r="E63" s="206"/>
      <c r="F63" s="206"/>
      <c r="G63" s="73">
        <f t="shared" si="3"/>
        <v>0</v>
      </c>
      <c r="H63" s="74"/>
      <c r="I63" s="74">
        <f t="shared" si="6"/>
        <v>0</v>
      </c>
      <c r="J63" s="142"/>
      <c r="K63" s="74"/>
      <c r="L63" s="36"/>
      <c r="M63" s="61"/>
      <c r="N63" s="61"/>
    </row>
    <row r="64" spans="1:14" s="62" customFormat="1" ht="136.5" hidden="1" customHeight="1">
      <c r="A64" s="70" t="s">
        <v>181</v>
      </c>
      <c r="B64" s="71">
        <v>1181</v>
      </c>
      <c r="C64" s="72" t="s">
        <v>182</v>
      </c>
      <c r="D64" s="56" t="s">
        <v>183</v>
      </c>
      <c r="E64" s="206"/>
      <c r="F64" s="206"/>
      <c r="G64" s="73">
        <f t="shared" si="3"/>
        <v>0</v>
      </c>
      <c r="H64" s="74"/>
      <c r="I64" s="74">
        <f t="shared" si="6"/>
        <v>0</v>
      </c>
      <c r="J64" s="142"/>
      <c r="K64" s="74"/>
      <c r="L64" s="36"/>
      <c r="M64" s="61"/>
      <c r="N64" s="61"/>
    </row>
    <row r="65" spans="1:14" s="62" customFormat="1" ht="117" hidden="1" customHeight="1">
      <c r="A65" s="70" t="s">
        <v>184</v>
      </c>
      <c r="B65" s="71">
        <v>1182</v>
      </c>
      <c r="C65" s="72" t="s">
        <v>182</v>
      </c>
      <c r="D65" s="56" t="s">
        <v>185</v>
      </c>
      <c r="E65" s="206"/>
      <c r="F65" s="206"/>
      <c r="G65" s="73">
        <f t="shared" si="3"/>
        <v>0</v>
      </c>
      <c r="H65" s="74"/>
      <c r="I65" s="74">
        <f t="shared" si="6"/>
        <v>0</v>
      </c>
      <c r="J65" s="142"/>
      <c r="K65" s="74"/>
      <c r="L65" s="36"/>
      <c r="M65" s="61"/>
      <c r="N65" s="75"/>
    </row>
    <row r="66" spans="1:14" s="62" customFormat="1" ht="42.6" hidden="1" customHeight="1">
      <c r="A66" s="70" t="s">
        <v>186</v>
      </c>
      <c r="B66" s="71">
        <v>1142</v>
      </c>
      <c r="C66" s="72" t="s">
        <v>182</v>
      </c>
      <c r="D66" s="56" t="s">
        <v>187</v>
      </c>
      <c r="E66" s="206"/>
      <c r="F66" s="206"/>
      <c r="G66" s="66">
        <f t="shared" si="3"/>
        <v>2514000</v>
      </c>
      <c r="H66" s="68">
        <v>2514000</v>
      </c>
      <c r="I66" s="68">
        <f t="shared" si="6"/>
        <v>0</v>
      </c>
      <c r="J66" s="142"/>
      <c r="K66" s="68"/>
      <c r="L66" s="36"/>
      <c r="M66" s="61"/>
      <c r="N66" s="75"/>
    </row>
    <row r="67" spans="1:14" s="62" customFormat="1" ht="70.5" hidden="1" customHeight="1">
      <c r="A67" s="70" t="s">
        <v>186</v>
      </c>
      <c r="B67" s="71">
        <v>1142</v>
      </c>
      <c r="C67" s="72" t="s">
        <v>182</v>
      </c>
      <c r="D67" s="56" t="s">
        <v>187</v>
      </c>
      <c r="E67" s="65" t="s">
        <v>188</v>
      </c>
      <c r="F67" s="65" t="s">
        <v>189</v>
      </c>
      <c r="G67" s="66">
        <f t="shared" si="3"/>
        <v>65000</v>
      </c>
      <c r="H67" s="68">
        <v>65000</v>
      </c>
      <c r="I67" s="68">
        <f t="shared" si="6"/>
        <v>0</v>
      </c>
      <c r="J67" s="142"/>
      <c r="K67" s="68"/>
      <c r="L67" s="36"/>
      <c r="M67" s="61"/>
      <c r="N67" s="61"/>
    </row>
    <row r="68" spans="1:14" s="62" customFormat="1" ht="68.25" hidden="1" customHeight="1">
      <c r="A68" s="70" t="s">
        <v>190</v>
      </c>
      <c r="B68" s="71">
        <v>5031</v>
      </c>
      <c r="C68" s="72" t="s">
        <v>191</v>
      </c>
      <c r="D68" s="44" t="s">
        <v>192</v>
      </c>
      <c r="E68" s="217" t="s">
        <v>193</v>
      </c>
      <c r="F68" s="206" t="s">
        <v>194</v>
      </c>
      <c r="G68" s="66">
        <f t="shared" si="3"/>
        <v>20933000</v>
      </c>
      <c r="H68" s="68">
        <f>19164000+1769000</f>
        <v>20933000</v>
      </c>
      <c r="I68" s="68">
        <f t="shared" si="6"/>
        <v>0</v>
      </c>
      <c r="J68" s="142"/>
      <c r="K68" s="68"/>
      <c r="L68" s="36"/>
      <c r="M68" s="61"/>
      <c r="N68" s="61"/>
    </row>
    <row r="69" spans="1:14" s="62" customFormat="1" ht="58.5" hidden="1" customHeight="1">
      <c r="A69" s="63" t="s">
        <v>172</v>
      </c>
      <c r="B69" s="64">
        <v>1021</v>
      </c>
      <c r="C69" s="64" t="s">
        <v>173</v>
      </c>
      <c r="D69" s="55" t="s">
        <v>174</v>
      </c>
      <c r="E69" s="217"/>
      <c r="F69" s="206"/>
      <c r="G69" s="73">
        <f t="shared" si="3"/>
        <v>0</v>
      </c>
      <c r="H69" s="74"/>
      <c r="I69" s="74">
        <f t="shared" si="6"/>
        <v>0</v>
      </c>
      <c r="J69" s="142"/>
      <c r="K69" s="74"/>
      <c r="L69" s="36"/>
      <c r="M69" s="61"/>
      <c r="N69" s="61"/>
    </row>
    <row r="70" spans="1:14" s="62" customFormat="1" ht="97.5" hidden="1" customHeight="1">
      <c r="A70" s="70" t="s">
        <v>195</v>
      </c>
      <c r="B70" s="71">
        <v>8340</v>
      </c>
      <c r="C70" s="72" t="s">
        <v>117</v>
      </c>
      <c r="D70" s="55" t="s">
        <v>123</v>
      </c>
      <c r="E70" s="54" t="s">
        <v>196</v>
      </c>
      <c r="F70" s="54" t="s">
        <v>197</v>
      </c>
      <c r="G70" s="73">
        <f t="shared" si="3"/>
        <v>0</v>
      </c>
      <c r="H70" s="74"/>
      <c r="I70" s="74">
        <f t="shared" si="6"/>
        <v>0</v>
      </c>
      <c r="J70" s="142"/>
      <c r="K70" s="74"/>
      <c r="L70" s="36"/>
      <c r="M70" s="61"/>
      <c r="N70" s="61"/>
    </row>
    <row r="71" spans="1:14" s="62" customFormat="1" ht="42" hidden="1" customHeight="1">
      <c r="A71" s="72" t="s">
        <v>167</v>
      </c>
      <c r="B71" s="77">
        <v>1010</v>
      </c>
      <c r="C71" s="78" t="s">
        <v>198</v>
      </c>
      <c r="D71" s="52" t="s">
        <v>169</v>
      </c>
      <c r="E71" s="209" t="s">
        <v>94</v>
      </c>
      <c r="F71" s="213" t="s">
        <v>199</v>
      </c>
      <c r="G71" s="73">
        <f t="shared" si="3"/>
        <v>16880000</v>
      </c>
      <c r="H71" s="74">
        <v>13880000</v>
      </c>
      <c r="I71" s="74">
        <f t="shared" si="6"/>
        <v>3000000</v>
      </c>
      <c r="J71" s="142"/>
      <c r="K71" s="74">
        <v>3000000</v>
      </c>
      <c r="L71" s="36"/>
      <c r="M71" s="61"/>
      <c r="N71" s="61"/>
    </row>
    <row r="72" spans="1:14" s="62" customFormat="1" ht="63" hidden="1" customHeight="1">
      <c r="A72" s="72" t="s">
        <v>172</v>
      </c>
      <c r="B72" s="77">
        <v>1021</v>
      </c>
      <c r="C72" s="78" t="s">
        <v>200</v>
      </c>
      <c r="D72" s="65" t="s">
        <v>201</v>
      </c>
      <c r="E72" s="218"/>
      <c r="F72" s="220"/>
      <c r="G72" s="73">
        <f t="shared" si="3"/>
        <v>22350000</v>
      </c>
      <c r="H72" s="74">
        <v>22350000</v>
      </c>
      <c r="I72" s="74">
        <f t="shared" si="6"/>
        <v>0</v>
      </c>
      <c r="J72" s="142"/>
      <c r="K72" s="74"/>
      <c r="L72" s="36"/>
      <c r="M72" s="61"/>
      <c r="N72" s="61"/>
    </row>
    <row r="73" spans="1:14" s="62" customFormat="1" ht="58.5" hidden="1" customHeight="1">
      <c r="A73" s="72" t="s">
        <v>178</v>
      </c>
      <c r="B73" s="77">
        <v>1070</v>
      </c>
      <c r="C73" s="78" t="s">
        <v>202</v>
      </c>
      <c r="D73" s="65" t="s">
        <v>203</v>
      </c>
      <c r="E73" s="218"/>
      <c r="F73" s="220"/>
      <c r="G73" s="73">
        <f t="shared" si="3"/>
        <v>500000</v>
      </c>
      <c r="H73" s="74">
        <v>500000</v>
      </c>
      <c r="I73" s="74">
        <f t="shared" si="6"/>
        <v>0</v>
      </c>
      <c r="J73" s="142"/>
      <c r="K73" s="74"/>
      <c r="L73" s="36"/>
      <c r="M73" s="61"/>
      <c r="N73" s="61"/>
    </row>
    <row r="74" spans="1:14" s="62" customFormat="1" ht="44.25" hidden="1" customHeight="1">
      <c r="A74" s="38" t="s">
        <v>465</v>
      </c>
      <c r="B74" s="37" t="s">
        <v>436</v>
      </c>
      <c r="C74" s="37" t="s">
        <v>62</v>
      </c>
      <c r="D74" s="30" t="s">
        <v>437</v>
      </c>
      <c r="E74" s="219"/>
      <c r="F74" s="219"/>
      <c r="G74" s="73">
        <f t="shared" si="3"/>
        <v>270000</v>
      </c>
      <c r="H74" s="74"/>
      <c r="I74" s="74">
        <f t="shared" si="6"/>
        <v>270000</v>
      </c>
      <c r="J74" s="142"/>
      <c r="K74" s="74">
        <v>270000</v>
      </c>
      <c r="L74" s="36"/>
      <c r="M74" s="61"/>
      <c r="N74" s="61"/>
    </row>
    <row r="75" spans="1:14" s="62" customFormat="1" ht="35.25" hidden="1" customHeight="1">
      <c r="A75" s="70" t="s">
        <v>167</v>
      </c>
      <c r="B75" s="71">
        <v>1010</v>
      </c>
      <c r="C75" s="72" t="s">
        <v>168</v>
      </c>
      <c r="D75" s="56" t="s">
        <v>169</v>
      </c>
      <c r="E75" s="206" t="s">
        <v>204</v>
      </c>
      <c r="F75" s="206" t="s">
        <v>205</v>
      </c>
      <c r="G75" s="66">
        <f t="shared" si="3"/>
        <v>5487100</v>
      </c>
      <c r="H75" s="68">
        <v>5487100</v>
      </c>
      <c r="I75" s="68">
        <f t="shared" si="6"/>
        <v>0</v>
      </c>
      <c r="J75" s="142"/>
      <c r="K75" s="68"/>
      <c r="L75" s="36"/>
      <c r="M75" s="61"/>
      <c r="N75" s="61"/>
    </row>
    <row r="76" spans="1:14" s="62" customFormat="1" ht="70.5" hidden="1" customHeight="1">
      <c r="A76" s="70" t="s">
        <v>172</v>
      </c>
      <c r="B76" s="71">
        <v>1021</v>
      </c>
      <c r="C76" s="72" t="s">
        <v>173</v>
      </c>
      <c r="D76" s="56" t="s">
        <v>174</v>
      </c>
      <c r="E76" s="206"/>
      <c r="F76" s="206"/>
      <c r="G76" s="66">
        <f t="shared" si="3"/>
        <v>18154750</v>
      </c>
      <c r="H76" s="68">
        <v>18154750</v>
      </c>
      <c r="I76" s="68">
        <f t="shared" si="6"/>
        <v>0</v>
      </c>
      <c r="J76" s="142"/>
      <c r="K76" s="68"/>
      <c r="L76" s="36"/>
      <c r="M76" s="61"/>
      <c r="N76" s="61"/>
    </row>
    <row r="77" spans="1:14" s="62" customFormat="1" ht="61.5" hidden="1" customHeight="1">
      <c r="A77" s="70" t="s">
        <v>178</v>
      </c>
      <c r="B77" s="71">
        <v>1070</v>
      </c>
      <c r="C77" s="72" t="s">
        <v>179</v>
      </c>
      <c r="D77" s="56" t="s">
        <v>180</v>
      </c>
      <c r="E77" s="206"/>
      <c r="F77" s="206"/>
      <c r="G77" s="66">
        <f t="shared" si="3"/>
        <v>1000000</v>
      </c>
      <c r="H77" s="68">
        <v>1000000</v>
      </c>
      <c r="I77" s="68">
        <f t="shared" si="6"/>
        <v>0</v>
      </c>
      <c r="J77" s="142"/>
      <c r="K77" s="68"/>
      <c r="L77" s="36"/>
      <c r="M77" s="61"/>
      <c r="N77" s="61"/>
    </row>
    <row r="78" spans="1:14" s="62" customFormat="1" ht="19.5" hidden="1" customHeight="1">
      <c r="A78" s="70" t="s">
        <v>167</v>
      </c>
      <c r="B78" s="71">
        <v>1010</v>
      </c>
      <c r="C78" s="72" t="s">
        <v>198</v>
      </c>
      <c r="D78" s="56" t="s">
        <v>169</v>
      </c>
      <c r="E78" s="217" t="s">
        <v>146</v>
      </c>
      <c r="F78" s="206" t="s">
        <v>147</v>
      </c>
      <c r="G78" s="73">
        <f t="shared" si="3"/>
        <v>0</v>
      </c>
      <c r="H78" s="74"/>
      <c r="I78" s="74">
        <f t="shared" si="6"/>
        <v>0</v>
      </c>
      <c r="J78" s="142"/>
      <c r="K78" s="74"/>
      <c r="L78" s="36"/>
      <c r="M78" s="61"/>
      <c r="N78" s="61"/>
    </row>
    <row r="79" spans="1:14" s="62" customFormat="1" ht="58.5" hidden="1" customHeight="1">
      <c r="A79" s="70" t="s">
        <v>172</v>
      </c>
      <c r="B79" s="71">
        <v>1021</v>
      </c>
      <c r="C79" s="72" t="s">
        <v>173</v>
      </c>
      <c r="D79" s="56" t="s">
        <v>174</v>
      </c>
      <c r="E79" s="217"/>
      <c r="F79" s="206"/>
      <c r="G79" s="73">
        <f t="shared" si="3"/>
        <v>0</v>
      </c>
      <c r="H79" s="74"/>
      <c r="I79" s="74">
        <f t="shared" si="6"/>
        <v>0</v>
      </c>
      <c r="J79" s="142"/>
      <c r="K79" s="74"/>
      <c r="L79" s="36"/>
      <c r="M79" s="61"/>
      <c r="N79" s="61"/>
    </row>
    <row r="80" spans="1:14" s="62" customFormat="1" ht="97.5" hidden="1" customHeight="1">
      <c r="A80" s="70" t="s">
        <v>175</v>
      </c>
      <c r="B80" s="71">
        <v>1025</v>
      </c>
      <c r="C80" s="72" t="s">
        <v>206</v>
      </c>
      <c r="D80" s="44" t="s">
        <v>207</v>
      </c>
      <c r="E80" s="217"/>
      <c r="F80" s="206"/>
      <c r="G80" s="73">
        <f t="shared" si="3"/>
        <v>0</v>
      </c>
      <c r="H80" s="74"/>
      <c r="I80" s="74">
        <f t="shared" si="6"/>
        <v>0</v>
      </c>
      <c r="J80" s="142"/>
      <c r="K80" s="74"/>
      <c r="L80" s="36"/>
      <c r="M80" s="61"/>
      <c r="N80" s="61"/>
    </row>
    <row r="81" spans="1:14" s="62" customFormat="1" ht="58.5" hidden="1" customHeight="1">
      <c r="A81" s="70" t="s">
        <v>178</v>
      </c>
      <c r="B81" s="71">
        <v>1070</v>
      </c>
      <c r="C81" s="72" t="s">
        <v>179</v>
      </c>
      <c r="D81" s="44" t="s">
        <v>180</v>
      </c>
      <c r="E81" s="217"/>
      <c r="F81" s="206"/>
      <c r="G81" s="73">
        <f t="shared" si="3"/>
        <v>0</v>
      </c>
      <c r="H81" s="74"/>
      <c r="I81" s="74">
        <f t="shared" si="6"/>
        <v>0</v>
      </c>
      <c r="J81" s="142"/>
      <c r="K81" s="74"/>
      <c r="L81" s="36"/>
      <c r="M81" s="61"/>
      <c r="N81" s="61"/>
    </row>
    <row r="82" spans="1:14" s="62" customFormat="1" ht="58.5" hidden="1" customHeight="1">
      <c r="A82" s="70" t="s">
        <v>190</v>
      </c>
      <c r="B82" s="71">
        <v>5031</v>
      </c>
      <c r="C82" s="72" t="s">
        <v>191</v>
      </c>
      <c r="D82" s="44" t="s">
        <v>192</v>
      </c>
      <c r="E82" s="217"/>
      <c r="F82" s="206"/>
      <c r="G82" s="73">
        <f t="shared" si="3"/>
        <v>0</v>
      </c>
      <c r="H82" s="74"/>
      <c r="I82" s="74">
        <f t="shared" si="6"/>
        <v>0</v>
      </c>
      <c r="J82" s="142"/>
      <c r="K82" s="74"/>
      <c r="L82" s="36"/>
      <c r="M82" s="61"/>
      <c r="N82" s="61"/>
    </row>
    <row r="83" spans="1:14" s="62" customFormat="1" ht="91.5" hidden="1" customHeight="1">
      <c r="A83" s="70" t="s">
        <v>186</v>
      </c>
      <c r="B83" s="71">
        <v>1142</v>
      </c>
      <c r="C83" s="72" t="s">
        <v>182</v>
      </c>
      <c r="D83" s="44" t="s">
        <v>208</v>
      </c>
      <c r="E83" s="76" t="s">
        <v>209</v>
      </c>
      <c r="F83" s="65" t="s">
        <v>210</v>
      </c>
      <c r="G83" s="66">
        <f t="shared" si="3"/>
        <v>7000000</v>
      </c>
      <c r="H83" s="68">
        <v>7000000</v>
      </c>
      <c r="I83" s="68">
        <f t="shared" si="6"/>
        <v>0</v>
      </c>
      <c r="J83" s="142"/>
      <c r="K83" s="68"/>
      <c r="L83" s="36"/>
      <c r="M83" s="61"/>
      <c r="N83" s="61"/>
    </row>
    <row r="84" spans="1:14" ht="29.25" customHeight="1">
      <c r="A84" s="57" t="s">
        <v>211</v>
      </c>
      <c r="B84" s="58"/>
      <c r="C84" s="58"/>
      <c r="D84" s="59" t="s">
        <v>212</v>
      </c>
      <c r="E84" s="60"/>
      <c r="F84" s="60"/>
      <c r="G84" s="28">
        <f t="shared" si="3"/>
        <v>104825467</v>
      </c>
      <c r="H84" s="27">
        <f>SUM(H86:H116)</f>
        <v>66525467</v>
      </c>
      <c r="I84" s="27">
        <f>SUM(I86:I116)</f>
        <v>38300000</v>
      </c>
      <c r="J84" s="27">
        <f>SUM(J86:J116)</f>
        <v>0</v>
      </c>
      <c r="K84" s="27">
        <f>SUM(K86:K116)</f>
        <v>38300000</v>
      </c>
      <c r="L84" s="36">
        <v>1</v>
      </c>
      <c r="M84" s="61"/>
      <c r="N84" s="61"/>
    </row>
    <row r="85" spans="1:14" ht="29.25" customHeight="1">
      <c r="A85" s="57" t="s">
        <v>213</v>
      </c>
      <c r="B85" s="58"/>
      <c r="C85" s="58"/>
      <c r="D85" s="59" t="s">
        <v>212</v>
      </c>
      <c r="E85" s="60"/>
      <c r="F85" s="60"/>
      <c r="G85" s="28">
        <f t="shared" si="3"/>
        <v>104825467</v>
      </c>
      <c r="H85" s="27">
        <f>SUM(H86:H116)</f>
        <v>66525467</v>
      </c>
      <c r="I85" s="27">
        <f>SUM(I86:I116)</f>
        <v>38300000</v>
      </c>
      <c r="J85" s="27">
        <f>SUM(J86:J116)</f>
        <v>0</v>
      </c>
      <c r="K85" s="27">
        <f>SUM(K86:K116)</f>
        <v>38300000</v>
      </c>
      <c r="L85" s="36">
        <v>1</v>
      </c>
      <c r="M85" s="79"/>
      <c r="N85" s="61"/>
    </row>
    <row r="86" spans="1:14" ht="54" hidden="1" customHeight="1">
      <c r="A86" s="38" t="s">
        <v>214</v>
      </c>
      <c r="B86" s="29">
        <v>2010</v>
      </c>
      <c r="C86" s="37" t="s">
        <v>215</v>
      </c>
      <c r="D86" s="30" t="s">
        <v>216</v>
      </c>
      <c r="E86" s="201" t="s">
        <v>204</v>
      </c>
      <c r="F86" s="201" t="s">
        <v>205</v>
      </c>
      <c r="G86" s="32">
        <f t="shared" si="3"/>
        <v>2320500</v>
      </c>
      <c r="H86" s="33">
        <v>2320500</v>
      </c>
      <c r="I86" s="33">
        <f t="shared" ref="I86:I110" si="7">J86+K86</f>
        <v>0</v>
      </c>
      <c r="J86" s="142"/>
      <c r="K86" s="33"/>
      <c r="L86" s="36"/>
      <c r="M86" s="75"/>
      <c r="N86" s="61"/>
    </row>
    <row r="87" spans="1:14" ht="41.25" hidden="1" customHeight="1">
      <c r="A87" s="38" t="s">
        <v>217</v>
      </c>
      <c r="B87" s="29">
        <v>2080</v>
      </c>
      <c r="C87" s="37" t="s">
        <v>218</v>
      </c>
      <c r="D87" s="30" t="s">
        <v>219</v>
      </c>
      <c r="E87" s="201"/>
      <c r="F87" s="201"/>
      <c r="G87" s="32">
        <f t="shared" si="3"/>
        <v>264600</v>
      </c>
      <c r="H87" s="33">
        <v>264600</v>
      </c>
      <c r="I87" s="33">
        <f t="shared" si="7"/>
        <v>0</v>
      </c>
      <c r="J87" s="142"/>
      <c r="K87" s="33"/>
      <c r="L87" s="36"/>
      <c r="M87" s="61"/>
      <c r="N87" s="61"/>
    </row>
    <row r="88" spans="1:14" ht="42.75" hidden="1" customHeight="1">
      <c r="A88" s="38" t="s">
        <v>220</v>
      </c>
      <c r="B88" s="29">
        <v>2090</v>
      </c>
      <c r="C88" s="37" t="s">
        <v>221</v>
      </c>
      <c r="D88" s="30" t="s">
        <v>222</v>
      </c>
      <c r="E88" s="201"/>
      <c r="F88" s="201"/>
      <c r="G88" s="32">
        <f t="shared" si="3"/>
        <v>224900</v>
      </c>
      <c r="H88" s="33">
        <v>224900</v>
      </c>
      <c r="I88" s="33">
        <f t="shared" si="7"/>
        <v>0</v>
      </c>
      <c r="J88" s="142"/>
      <c r="K88" s="33"/>
      <c r="L88" s="36"/>
      <c r="M88" s="61"/>
      <c r="N88" s="61"/>
    </row>
    <row r="89" spans="1:14" s="62" customFormat="1" ht="45.2" hidden="1" customHeight="1">
      <c r="A89" s="38" t="s">
        <v>223</v>
      </c>
      <c r="B89" s="29">
        <v>2100</v>
      </c>
      <c r="C89" s="37" t="s">
        <v>221</v>
      </c>
      <c r="D89" s="30" t="s">
        <v>224</v>
      </c>
      <c r="E89" s="201"/>
      <c r="F89" s="201"/>
      <c r="G89" s="66">
        <f t="shared" si="3"/>
        <v>414300</v>
      </c>
      <c r="H89" s="33">
        <v>414300</v>
      </c>
      <c r="I89" s="68">
        <f t="shared" si="7"/>
        <v>0</v>
      </c>
      <c r="J89" s="142"/>
      <c r="K89" s="68"/>
      <c r="L89" s="36"/>
      <c r="M89" s="61"/>
      <c r="N89" s="61"/>
    </row>
    <row r="90" spans="1:14" ht="46.5" hidden="1" customHeight="1">
      <c r="A90" s="38" t="s">
        <v>225</v>
      </c>
      <c r="B90" s="29">
        <v>2152</v>
      </c>
      <c r="C90" s="37" t="s">
        <v>226</v>
      </c>
      <c r="D90" s="30" t="s">
        <v>227</v>
      </c>
      <c r="E90" s="201"/>
      <c r="F90" s="201"/>
      <c r="G90" s="32">
        <f t="shared" si="3"/>
        <v>1269300</v>
      </c>
      <c r="H90" s="33">
        <v>1269300</v>
      </c>
      <c r="I90" s="33">
        <f t="shared" si="7"/>
        <v>0</v>
      </c>
      <c r="J90" s="142"/>
      <c r="K90" s="33"/>
      <c r="L90" s="36"/>
      <c r="M90" s="61"/>
      <c r="N90" s="61"/>
    </row>
    <row r="91" spans="1:14" ht="41.25" hidden="1" customHeight="1">
      <c r="A91" s="38" t="s">
        <v>214</v>
      </c>
      <c r="B91" s="29">
        <v>2010</v>
      </c>
      <c r="C91" s="37" t="s">
        <v>215</v>
      </c>
      <c r="D91" s="30" t="s">
        <v>216</v>
      </c>
      <c r="E91" s="201" t="s">
        <v>228</v>
      </c>
      <c r="F91" s="201" t="s">
        <v>229</v>
      </c>
      <c r="G91" s="32">
        <f t="shared" si="3"/>
        <v>0</v>
      </c>
      <c r="H91" s="33"/>
      <c r="I91" s="33">
        <f t="shared" si="7"/>
        <v>0</v>
      </c>
      <c r="J91" s="142"/>
      <c r="K91" s="33"/>
      <c r="L91" s="36"/>
      <c r="M91" s="79"/>
      <c r="N91" s="61"/>
    </row>
    <row r="92" spans="1:14" ht="50.1" hidden="1" customHeight="1">
      <c r="A92" s="38" t="s">
        <v>230</v>
      </c>
      <c r="B92" s="29">
        <v>2030</v>
      </c>
      <c r="C92" s="37" t="s">
        <v>231</v>
      </c>
      <c r="D92" s="157" t="s">
        <v>232</v>
      </c>
      <c r="E92" s="209"/>
      <c r="F92" s="209"/>
      <c r="G92" s="158">
        <f t="shared" si="3"/>
        <v>805000</v>
      </c>
      <c r="H92" s="159">
        <v>805000</v>
      </c>
      <c r="I92" s="159">
        <f t="shared" si="7"/>
        <v>0</v>
      </c>
      <c r="J92" s="142"/>
      <c r="K92" s="159"/>
      <c r="L92" s="36"/>
      <c r="M92" s="61"/>
      <c r="N92" s="61"/>
    </row>
    <row r="93" spans="1:14" ht="97.5" customHeight="1">
      <c r="A93" s="38" t="s">
        <v>217</v>
      </c>
      <c r="B93" s="29">
        <v>2080</v>
      </c>
      <c r="C93" s="155" t="s">
        <v>218</v>
      </c>
      <c r="D93" s="194" t="s">
        <v>219</v>
      </c>
      <c r="E93" s="210"/>
      <c r="F93" s="212"/>
      <c r="G93" s="161">
        <f t="shared" si="3"/>
        <v>13123767</v>
      </c>
      <c r="H93" s="162">
        <v>13123767</v>
      </c>
      <c r="I93" s="162">
        <f t="shared" si="7"/>
        <v>0</v>
      </c>
      <c r="J93" s="156"/>
      <c r="K93" s="162"/>
      <c r="L93" s="36">
        <v>1</v>
      </c>
      <c r="M93" s="61"/>
      <c r="N93" s="4"/>
    </row>
    <row r="94" spans="1:14" ht="32.85" hidden="1" customHeight="1">
      <c r="A94" s="38" t="s">
        <v>223</v>
      </c>
      <c r="B94" s="29">
        <v>2100</v>
      </c>
      <c r="C94" s="37" t="s">
        <v>221</v>
      </c>
      <c r="D94" s="152" t="s">
        <v>224</v>
      </c>
      <c r="E94" s="211"/>
      <c r="F94" s="211"/>
      <c r="G94" s="153">
        <f t="shared" si="3"/>
        <v>3002800</v>
      </c>
      <c r="H94" s="154">
        <v>3002800</v>
      </c>
      <c r="I94" s="154">
        <f t="shared" si="7"/>
        <v>0</v>
      </c>
      <c r="J94" s="142"/>
      <c r="K94" s="154"/>
      <c r="L94" s="36"/>
      <c r="M94" s="61"/>
      <c r="N94" s="4"/>
    </row>
    <row r="95" spans="1:14" ht="52.5" hidden="1" customHeight="1">
      <c r="A95" s="38" t="s">
        <v>233</v>
      </c>
      <c r="B95" s="29">
        <v>2151</v>
      </c>
      <c r="C95" s="37" t="s">
        <v>226</v>
      </c>
      <c r="D95" s="30" t="s">
        <v>234</v>
      </c>
      <c r="E95" s="201"/>
      <c r="F95" s="201"/>
      <c r="G95" s="32">
        <f t="shared" si="3"/>
        <v>2230500</v>
      </c>
      <c r="H95" s="33">
        <v>2230500</v>
      </c>
      <c r="I95" s="33">
        <f t="shared" si="7"/>
        <v>0</v>
      </c>
      <c r="J95" s="142"/>
      <c r="K95" s="33"/>
      <c r="L95" s="36"/>
      <c r="M95" s="61"/>
      <c r="N95" s="4"/>
    </row>
    <row r="96" spans="1:14" ht="40.700000000000003" hidden="1" customHeight="1">
      <c r="A96" s="38" t="s">
        <v>225</v>
      </c>
      <c r="B96" s="29">
        <v>2152</v>
      </c>
      <c r="C96" s="37" t="s">
        <v>226</v>
      </c>
      <c r="D96" s="30" t="s">
        <v>227</v>
      </c>
      <c r="E96" s="201"/>
      <c r="F96" s="201"/>
      <c r="G96" s="32">
        <f t="shared" si="3"/>
        <v>499200</v>
      </c>
      <c r="H96" s="33">
        <v>499200</v>
      </c>
      <c r="I96" s="33">
        <f t="shared" si="7"/>
        <v>0</v>
      </c>
      <c r="J96" s="142"/>
      <c r="K96" s="33"/>
      <c r="L96" s="36"/>
      <c r="M96" s="61"/>
      <c r="N96" s="61"/>
    </row>
    <row r="97" spans="1:15" ht="39" hidden="1" customHeight="1">
      <c r="A97" s="38" t="s">
        <v>235</v>
      </c>
      <c r="B97" s="29">
        <v>7322</v>
      </c>
      <c r="C97" s="37" t="s">
        <v>62</v>
      </c>
      <c r="D97" s="30" t="s">
        <v>236</v>
      </c>
      <c r="E97" s="201"/>
      <c r="F97" s="201"/>
      <c r="G97" s="42">
        <f t="shared" si="3"/>
        <v>0</v>
      </c>
      <c r="H97" s="43"/>
      <c r="I97" s="43">
        <f t="shared" si="7"/>
        <v>0</v>
      </c>
      <c r="J97" s="142"/>
      <c r="K97" s="43"/>
      <c r="L97" s="36"/>
      <c r="M97" s="61"/>
      <c r="N97" s="61"/>
    </row>
    <row r="98" spans="1:15" ht="47.85" hidden="1" customHeight="1">
      <c r="A98" s="38" t="s">
        <v>214</v>
      </c>
      <c r="B98" s="29">
        <v>2010</v>
      </c>
      <c r="C98" s="37" t="s">
        <v>215</v>
      </c>
      <c r="D98" s="30" t="s">
        <v>216</v>
      </c>
      <c r="E98" s="206" t="s">
        <v>237</v>
      </c>
      <c r="F98" s="201" t="s">
        <v>238</v>
      </c>
      <c r="G98" s="32">
        <f t="shared" si="3"/>
        <v>51720100</v>
      </c>
      <c r="H98" s="33">
        <v>28720100</v>
      </c>
      <c r="I98" s="33">
        <f t="shared" si="7"/>
        <v>23000000</v>
      </c>
      <c r="J98" s="142"/>
      <c r="K98" s="33">
        <v>23000000</v>
      </c>
      <c r="L98" s="36"/>
      <c r="M98" s="61"/>
      <c r="N98" s="61"/>
      <c r="O98" s="4"/>
    </row>
    <row r="99" spans="1:15" ht="45.75" hidden="1" customHeight="1">
      <c r="A99" s="38" t="s">
        <v>230</v>
      </c>
      <c r="B99" s="29">
        <v>2030</v>
      </c>
      <c r="C99" s="37" t="s">
        <v>231</v>
      </c>
      <c r="D99" s="157" t="s">
        <v>232</v>
      </c>
      <c r="E99" s="213"/>
      <c r="F99" s="209"/>
      <c r="G99" s="158">
        <f t="shared" si="3"/>
        <v>7931700</v>
      </c>
      <c r="H99" s="159">
        <v>6731700</v>
      </c>
      <c r="I99" s="159">
        <f t="shared" si="7"/>
        <v>1200000</v>
      </c>
      <c r="J99" s="142"/>
      <c r="K99" s="159">
        <v>1200000</v>
      </c>
      <c r="L99" s="36"/>
      <c r="M99" s="61"/>
      <c r="N99" s="61"/>
    </row>
    <row r="100" spans="1:15" ht="56.25" hidden="1" customHeight="1">
      <c r="A100" s="38" t="s">
        <v>217</v>
      </c>
      <c r="B100" s="29">
        <v>2080</v>
      </c>
      <c r="C100" s="155" t="s">
        <v>218</v>
      </c>
      <c r="D100" s="160" t="s">
        <v>219</v>
      </c>
      <c r="E100" s="214"/>
      <c r="F100" s="210"/>
      <c r="G100" s="161">
        <f t="shared" si="3"/>
        <v>4026900</v>
      </c>
      <c r="H100" s="162">
        <v>4026900</v>
      </c>
      <c r="I100" s="162">
        <f t="shared" si="7"/>
        <v>0</v>
      </c>
      <c r="J100" s="156"/>
      <c r="K100" s="162"/>
      <c r="L100" s="36"/>
      <c r="M100" s="61"/>
      <c r="N100" s="61"/>
    </row>
    <row r="101" spans="1:15" ht="111.75" customHeight="1">
      <c r="A101" s="38" t="s">
        <v>220</v>
      </c>
      <c r="B101" s="29">
        <v>2090</v>
      </c>
      <c r="C101" s="37" t="s">
        <v>221</v>
      </c>
      <c r="D101" s="195" t="s">
        <v>222</v>
      </c>
      <c r="E101" s="214"/>
      <c r="F101" s="216"/>
      <c r="G101" s="153">
        <f t="shared" si="3"/>
        <v>13237400</v>
      </c>
      <c r="H101" s="154">
        <v>1737400</v>
      </c>
      <c r="I101" s="154">
        <f t="shared" si="7"/>
        <v>11500000</v>
      </c>
      <c r="J101" s="142"/>
      <c r="K101" s="154">
        <v>11500000</v>
      </c>
      <c r="L101" s="36">
        <v>1</v>
      </c>
      <c r="M101" s="61"/>
      <c r="N101" s="61"/>
    </row>
    <row r="102" spans="1:15" ht="37.35" hidden="1" customHeight="1">
      <c r="A102" s="38" t="s">
        <v>223</v>
      </c>
      <c r="B102" s="29">
        <v>2100</v>
      </c>
      <c r="C102" s="37" t="s">
        <v>221</v>
      </c>
      <c r="D102" s="30" t="s">
        <v>224</v>
      </c>
      <c r="E102" s="215"/>
      <c r="F102" s="201"/>
      <c r="G102" s="32">
        <f t="shared" si="3"/>
        <v>2754500</v>
      </c>
      <c r="H102" s="33">
        <v>154500</v>
      </c>
      <c r="I102" s="33">
        <f t="shared" si="7"/>
        <v>2600000</v>
      </c>
      <c r="J102" s="142"/>
      <c r="K102" s="33">
        <v>2600000</v>
      </c>
      <c r="L102" s="36"/>
      <c r="M102" s="61"/>
      <c r="N102" s="61"/>
    </row>
    <row r="103" spans="1:15" ht="78" hidden="1" customHeight="1">
      <c r="A103" s="38" t="s">
        <v>239</v>
      </c>
      <c r="B103" s="29">
        <v>2111</v>
      </c>
      <c r="C103" s="37" t="s">
        <v>240</v>
      </c>
      <c r="D103" s="30" t="s">
        <v>241</v>
      </c>
      <c r="E103" s="206"/>
      <c r="F103" s="201"/>
      <c r="G103" s="42">
        <f t="shared" si="3"/>
        <v>0</v>
      </c>
      <c r="H103" s="43"/>
      <c r="I103" s="43">
        <f t="shared" si="7"/>
        <v>0</v>
      </c>
      <c r="J103" s="142"/>
      <c r="K103" s="43"/>
      <c r="L103" s="36"/>
      <c r="M103" s="61"/>
      <c r="N103" s="61"/>
    </row>
    <row r="104" spans="1:15" ht="39" hidden="1" customHeight="1">
      <c r="A104" s="38" t="s">
        <v>225</v>
      </c>
      <c r="B104" s="29">
        <v>2152</v>
      </c>
      <c r="C104" s="37" t="s">
        <v>226</v>
      </c>
      <c r="D104" s="30" t="s">
        <v>227</v>
      </c>
      <c r="E104" s="206"/>
      <c r="F104" s="201"/>
      <c r="G104" s="42">
        <f t="shared" si="3"/>
        <v>0</v>
      </c>
      <c r="H104" s="43"/>
      <c r="I104" s="43">
        <f t="shared" si="7"/>
        <v>0</v>
      </c>
      <c r="J104" s="142"/>
      <c r="K104" s="43"/>
      <c r="L104" s="36"/>
      <c r="M104" s="61"/>
      <c r="N104" s="61"/>
    </row>
    <row r="105" spans="1:15" ht="39" hidden="1" customHeight="1">
      <c r="A105" s="38" t="s">
        <v>214</v>
      </c>
      <c r="B105" s="29">
        <v>2010</v>
      </c>
      <c r="C105" s="37" t="s">
        <v>215</v>
      </c>
      <c r="D105" s="30" t="s">
        <v>216</v>
      </c>
      <c r="E105" s="206"/>
      <c r="F105" s="201"/>
      <c r="G105" s="42">
        <f t="shared" si="3"/>
        <v>0</v>
      </c>
      <c r="H105" s="43"/>
      <c r="I105" s="43">
        <f t="shared" si="7"/>
        <v>0</v>
      </c>
      <c r="J105" s="142"/>
      <c r="K105" s="43"/>
      <c r="L105" s="36"/>
      <c r="M105" s="61"/>
      <c r="N105" s="61"/>
    </row>
    <row r="106" spans="1:15" ht="58.5" hidden="1" customHeight="1">
      <c r="A106" s="38" t="s">
        <v>230</v>
      </c>
      <c r="B106" s="29">
        <v>2030</v>
      </c>
      <c r="C106" s="37" t="s">
        <v>231</v>
      </c>
      <c r="D106" s="30" t="s">
        <v>232</v>
      </c>
      <c r="E106" s="206"/>
      <c r="F106" s="201"/>
      <c r="G106" s="42">
        <f t="shared" si="3"/>
        <v>0</v>
      </c>
      <c r="H106" s="43"/>
      <c r="I106" s="43">
        <f t="shared" si="7"/>
        <v>0</v>
      </c>
      <c r="J106" s="142"/>
      <c r="K106" s="43"/>
      <c r="L106" s="36"/>
      <c r="M106" s="61"/>
      <c r="N106" s="61"/>
    </row>
    <row r="107" spans="1:15" ht="39" hidden="1" customHeight="1">
      <c r="A107" s="38" t="s">
        <v>217</v>
      </c>
      <c r="B107" s="29">
        <v>2080</v>
      </c>
      <c r="C107" s="37" t="s">
        <v>218</v>
      </c>
      <c r="D107" s="30" t="s">
        <v>219</v>
      </c>
      <c r="E107" s="206"/>
      <c r="F107" s="201"/>
      <c r="G107" s="42">
        <f t="shared" si="3"/>
        <v>0</v>
      </c>
      <c r="H107" s="43"/>
      <c r="I107" s="43">
        <f t="shared" si="7"/>
        <v>0</v>
      </c>
      <c r="J107" s="142"/>
      <c r="K107" s="43"/>
      <c r="L107" s="36"/>
      <c r="M107" s="61"/>
      <c r="N107" s="61"/>
    </row>
    <row r="108" spans="1:15" ht="19.5" hidden="1" customHeight="1">
      <c r="A108" s="38" t="s">
        <v>223</v>
      </c>
      <c r="B108" s="29">
        <v>2100</v>
      </c>
      <c r="C108" s="37" t="s">
        <v>221</v>
      </c>
      <c r="D108" s="30" t="s">
        <v>224</v>
      </c>
      <c r="E108" s="206"/>
      <c r="F108" s="201"/>
      <c r="G108" s="42">
        <f t="shared" si="3"/>
        <v>0</v>
      </c>
      <c r="H108" s="43"/>
      <c r="I108" s="43">
        <f t="shared" si="7"/>
        <v>0</v>
      </c>
      <c r="J108" s="142"/>
      <c r="K108" s="43"/>
      <c r="L108" s="36"/>
      <c r="M108" s="61"/>
      <c r="N108" s="61"/>
    </row>
    <row r="109" spans="1:15" ht="78" hidden="1" customHeight="1">
      <c r="A109" s="38" t="s">
        <v>239</v>
      </c>
      <c r="B109" s="29">
        <v>2111</v>
      </c>
      <c r="C109" s="37" t="s">
        <v>240</v>
      </c>
      <c r="D109" s="30" t="s">
        <v>241</v>
      </c>
      <c r="E109" s="206"/>
      <c r="F109" s="201"/>
      <c r="G109" s="42">
        <f t="shared" si="3"/>
        <v>0</v>
      </c>
      <c r="H109" s="43"/>
      <c r="I109" s="43">
        <f t="shared" si="7"/>
        <v>0</v>
      </c>
      <c r="J109" s="142"/>
      <c r="K109" s="43"/>
      <c r="L109" s="36"/>
      <c r="M109" s="61"/>
      <c r="N109" s="61"/>
    </row>
    <row r="110" spans="1:15" ht="39" hidden="1" customHeight="1">
      <c r="A110" s="38" t="s">
        <v>225</v>
      </c>
      <c r="B110" s="29">
        <v>2152</v>
      </c>
      <c r="C110" s="37" t="s">
        <v>226</v>
      </c>
      <c r="D110" s="30" t="s">
        <v>227</v>
      </c>
      <c r="E110" s="206"/>
      <c r="F110" s="201"/>
      <c r="G110" s="42">
        <f t="shared" si="3"/>
        <v>0</v>
      </c>
      <c r="H110" s="43"/>
      <c r="I110" s="43">
        <f t="shared" si="7"/>
        <v>0</v>
      </c>
      <c r="J110" s="142"/>
      <c r="K110" s="43"/>
      <c r="L110" s="36"/>
      <c r="M110" s="61"/>
      <c r="N110" s="61"/>
    </row>
    <row r="111" spans="1:15" ht="110.25" hidden="1" customHeight="1">
      <c r="A111" s="38" t="s">
        <v>217</v>
      </c>
      <c r="B111" s="29">
        <v>2080</v>
      </c>
      <c r="C111" s="37" t="s">
        <v>218</v>
      </c>
      <c r="D111" s="30" t="s">
        <v>219</v>
      </c>
      <c r="E111" s="65" t="s">
        <v>242</v>
      </c>
      <c r="F111" s="65" t="s">
        <v>243</v>
      </c>
      <c r="G111" s="32">
        <f t="shared" si="3"/>
        <v>1000000</v>
      </c>
      <c r="H111" s="33">
        <v>1000000</v>
      </c>
      <c r="I111" s="33"/>
      <c r="J111" s="142"/>
      <c r="K111" s="33"/>
      <c r="L111" s="36"/>
      <c r="M111" s="61"/>
      <c r="N111" s="61"/>
    </row>
    <row r="112" spans="1:15" ht="39" hidden="1" customHeight="1">
      <c r="A112" s="38" t="s">
        <v>235</v>
      </c>
      <c r="B112" s="29">
        <v>7322</v>
      </c>
      <c r="C112" s="37" t="s">
        <v>62</v>
      </c>
      <c r="D112" s="30" t="s">
        <v>236</v>
      </c>
      <c r="E112" s="206" t="s">
        <v>146</v>
      </c>
      <c r="F112" s="206" t="s">
        <v>147</v>
      </c>
      <c r="G112" s="42">
        <f t="shared" si="3"/>
        <v>0</v>
      </c>
      <c r="H112" s="43"/>
      <c r="I112" s="43">
        <f>J112+K112</f>
        <v>0</v>
      </c>
      <c r="J112" s="142"/>
      <c r="K112" s="43"/>
      <c r="L112" s="36"/>
      <c r="M112" s="61"/>
      <c r="N112" s="61"/>
    </row>
    <row r="113" spans="1:14" ht="58.5" hidden="1" customHeight="1">
      <c r="A113" s="38" t="s">
        <v>230</v>
      </c>
      <c r="B113" s="29">
        <v>2030</v>
      </c>
      <c r="C113" s="37" t="s">
        <v>231</v>
      </c>
      <c r="D113" s="30" t="s">
        <v>232</v>
      </c>
      <c r="E113" s="206"/>
      <c r="F113" s="206"/>
      <c r="G113" s="42">
        <f t="shared" si="3"/>
        <v>0</v>
      </c>
      <c r="H113" s="43"/>
      <c r="I113" s="43">
        <f>J113+K113</f>
        <v>0</v>
      </c>
      <c r="J113" s="142"/>
      <c r="K113" s="43"/>
      <c r="L113" s="36"/>
      <c r="M113" s="61"/>
      <c r="N113" s="61"/>
    </row>
    <row r="114" spans="1:14" ht="39" hidden="1" customHeight="1">
      <c r="A114" s="38" t="s">
        <v>217</v>
      </c>
      <c r="B114" s="29">
        <v>2080</v>
      </c>
      <c r="C114" s="37" t="s">
        <v>218</v>
      </c>
      <c r="D114" s="30" t="s">
        <v>219</v>
      </c>
      <c r="E114" s="206"/>
      <c r="F114" s="206"/>
      <c r="G114" s="42">
        <f t="shared" si="3"/>
        <v>0</v>
      </c>
      <c r="H114" s="43"/>
      <c r="I114" s="43">
        <f>J114+K114</f>
        <v>0</v>
      </c>
      <c r="J114" s="142"/>
      <c r="K114" s="43"/>
      <c r="L114" s="36"/>
      <c r="M114" s="61"/>
      <c r="N114" s="61"/>
    </row>
    <row r="115" spans="1:14" ht="39" hidden="1" customHeight="1">
      <c r="A115" s="38" t="s">
        <v>220</v>
      </c>
      <c r="B115" s="29">
        <v>2090</v>
      </c>
      <c r="C115" s="37" t="s">
        <v>221</v>
      </c>
      <c r="D115" s="30" t="s">
        <v>222</v>
      </c>
      <c r="E115" s="206"/>
      <c r="F115" s="206"/>
      <c r="G115" s="42">
        <f t="shared" si="3"/>
        <v>0</v>
      </c>
      <c r="H115" s="43"/>
      <c r="I115" s="43">
        <f>J115+K115</f>
        <v>0</v>
      </c>
      <c r="J115" s="142"/>
      <c r="K115" s="43"/>
      <c r="L115" s="36"/>
      <c r="M115" s="61"/>
      <c r="N115" s="61"/>
    </row>
    <row r="116" spans="1:14" s="62" customFormat="1" ht="78" hidden="1" customHeight="1">
      <c r="A116" s="70" t="s">
        <v>239</v>
      </c>
      <c r="B116" s="71">
        <v>2111</v>
      </c>
      <c r="C116" s="72" t="s">
        <v>240</v>
      </c>
      <c r="D116" s="55" t="s">
        <v>241</v>
      </c>
      <c r="E116" s="206"/>
      <c r="F116" s="206"/>
      <c r="G116" s="42">
        <f t="shared" si="3"/>
        <v>0</v>
      </c>
      <c r="H116" s="74"/>
      <c r="I116" s="43">
        <f>J116+K116</f>
        <v>0</v>
      </c>
      <c r="J116" s="142"/>
      <c r="K116" s="74"/>
      <c r="L116" s="36"/>
      <c r="M116" s="61"/>
      <c r="N116" s="61"/>
    </row>
    <row r="117" spans="1:14" ht="55.5" customHeight="1">
      <c r="A117" s="163" t="s">
        <v>244</v>
      </c>
      <c r="B117" s="164"/>
      <c r="C117" s="164"/>
      <c r="D117" s="165" t="s">
        <v>245</v>
      </c>
      <c r="E117" s="166"/>
      <c r="F117" s="166"/>
      <c r="G117" s="167">
        <f t="shared" si="3"/>
        <v>77672033</v>
      </c>
      <c r="H117" s="168">
        <f>H118</f>
        <v>72392033</v>
      </c>
      <c r="I117" s="168">
        <f>I118</f>
        <v>5280000</v>
      </c>
      <c r="J117" s="83">
        <f>J118</f>
        <v>0</v>
      </c>
      <c r="K117" s="168">
        <f>K118</f>
        <v>5280000</v>
      </c>
      <c r="L117" s="36">
        <v>1</v>
      </c>
      <c r="M117" s="61"/>
      <c r="N117" s="61"/>
    </row>
    <row r="118" spans="1:14" ht="51.75" customHeight="1">
      <c r="A118" s="163" t="s">
        <v>246</v>
      </c>
      <c r="B118" s="164"/>
      <c r="C118" s="164"/>
      <c r="D118" s="165" t="s">
        <v>245</v>
      </c>
      <c r="E118" s="166"/>
      <c r="F118" s="166"/>
      <c r="G118" s="167">
        <f t="shared" si="3"/>
        <v>77672033</v>
      </c>
      <c r="H118" s="168">
        <f>SUM(H119:H135)</f>
        <v>72392033</v>
      </c>
      <c r="I118" s="168">
        <f>SUM(I119:I135)</f>
        <v>5280000</v>
      </c>
      <c r="J118" s="83">
        <f>SUM(J119:J135)</f>
        <v>0</v>
      </c>
      <c r="K118" s="168">
        <f>SUM(K119:K135)</f>
        <v>5280000</v>
      </c>
      <c r="L118" s="36">
        <v>1</v>
      </c>
      <c r="M118" s="61"/>
      <c r="N118" s="61"/>
    </row>
    <row r="119" spans="1:14" ht="84.75" hidden="1" customHeight="1">
      <c r="A119" s="29" t="s">
        <v>247</v>
      </c>
      <c r="B119" s="29" t="s">
        <v>248</v>
      </c>
      <c r="C119" s="29" t="s">
        <v>24</v>
      </c>
      <c r="D119" s="30" t="s">
        <v>249</v>
      </c>
      <c r="E119" s="65" t="s">
        <v>250</v>
      </c>
      <c r="F119" s="44" t="s">
        <v>251</v>
      </c>
      <c r="G119" s="32">
        <f t="shared" si="3"/>
        <v>284600</v>
      </c>
      <c r="H119" s="84">
        <v>284600</v>
      </c>
      <c r="I119" s="33">
        <f t="shared" ref="I119:I135" si="8">J119+K119</f>
        <v>0</v>
      </c>
      <c r="J119" s="27"/>
      <c r="K119" s="33"/>
      <c r="L119" s="36"/>
      <c r="M119" s="61"/>
      <c r="N119" s="61"/>
    </row>
    <row r="120" spans="1:14" ht="64.5" hidden="1" customHeight="1">
      <c r="A120" s="35" t="s">
        <v>252</v>
      </c>
      <c r="B120" s="29">
        <v>3031</v>
      </c>
      <c r="C120" s="29">
        <v>1030</v>
      </c>
      <c r="D120" s="44" t="s">
        <v>253</v>
      </c>
      <c r="E120" s="204" t="s">
        <v>254</v>
      </c>
      <c r="F120" s="204" t="s">
        <v>255</v>
      </c>
      <c r="G120" s="32">
        <f t="shared" si="3"/>
        <v>1310000</v>
      </c>
      <c r="H120" s="84">
        <v>1030000</v>
      </c>
      <c r="I120" s="33">
        <f t="shared" si="8"/>
        <v>280000</v>
      </c>
      <c r="J120" s="27"/>
      <c r="K120" s="33">
        <v>280000</v>
      </c>
      <c r="L120" s="36"/>
      <c r="M120" s="61"/>
      <c r="N120" s="61"/>
    </row>
    <row r="121" spans="1:14" ht="52.5" hidden="1" customHeight="1">
      <c r="A121" s="35" t="s">
        <v>256</v>
      </c>
      <c r="B121" s="29">
        <v>3032</v>
      </c>
      <c r="C121" s="29">
        <v>1070</v>
      </c>
      <c r="D121" s="44" t="s">
        <v>257</v>
      </c>
      <c r="E121" s="204"/>
      <c r="F121" s="204"/>
      <c r="G121" s="32">
        <f t="shared" si="3"/>
        <v>650000</v>
      </c>
      <c r="H121" s="84">
        <v>650000</v>
      </c>
      <c r="I121" s="33">
        <f t="shared" si="8"/>
        <v>0</v>
      </c>
      <c r="J121" s="27"/>
      <c r="K121" s="33"/>
      <c r="L121" s="36"/>
      <c r="M121" s="61"/>
      <c r="N121" s="61"/>
    </row>
    <row r="122" spans="1:14" ht="67.5" hidden="1" customHeight="1">
      <c r="A122" s="35" t="s">
        <v>258</v>
      </c>
      <c r="B122" s="29">
        <v>3035</v>
      </c>
      <c r="C122" s="29">
        <v>1070</v>
      </c>
      <c r="D122" s="44" t="s">
        <v>259</v>
      </c>
      <c r="E122" s="204"/>
      <c r="F122" s="204"/>
      <c r="G122" s="32">
        <f t="shared" si="3"/>
        <v>1000000</v>
      </c>
      <c r="H122" s="84">
        <v>1000000</v>
      </c>
      <c r="I122" s="33">
        <f t="shared" si="8"/>
        <v>0</v>
      </c>
      <c r="J122" s="27"/>
      <c r="K122" s="33"/>
      <c r="L122" s="36"/>
      <c r="M122" s="61"/>
      <c r="N122" s="61"/>
    </row>
    <row r="123" spans="1:14" ht="51.75" hidden="1" customHeight="1">
      <c r="A123" s="35" t="s">
        <v>260</v>
      </c>
      <c r="B123" s="29">
        <v>3050</v>
      </c>
      <c r="C123" s="29">
        <v>1070</v>
      </c>
      <c r="D123" s="65" t="s">
        <v>261</v>
      </c>
      <c r="E123" s="204"/>
      <c r="F123" s="204"/>
      <c r="G123" s="32">
        <f t="shared" si="3"/>
        <v>215000</v>
      </c>
      <c r="H123" s="33">
        <v>215000</v>
      </c>
      <c r="I123" s="33">
        <f t="shared" si="8"/>
        <v>0</v>
      </c>
      <c r="J123" s="142"/>
      <c r="K123" s="33"/>
      <c r="L123" s="36"/>
      <c r="M123" s="61"/>
      <c r="N123" s="61"/>
    </row>
    <row r="124" spans="1:14" ht="117.75" hidden="1" customHeight="1">
      <c r="A124" s="35" t="s">
        <v>262</v>
      </c>
      <c r="B124" s="29">
        <v>3140</v>
      </c>
      <c r="C124" s="29">
        <v>1040</v>
      </c>
      <c r="D124" s="65" t="s">
        <v>263</v>
      </c>
      <c r="E124" s="204"/>
      <c r="F124" s="204"/>
      <c r="G124" s="32">
        <f t="shared" si="3"/>
        <v>1600000</v>
      </c>
      <c r="H124" s="33">
        <v>1600000</v>
      </c>
      <c r="I124" s="33">
        <f t="shared" si="8"/>
        <v>0</v>
      </c>
      <c r="J124" s="142"/>
      <c r="K124" s="33"/>
      <c r="L124" s="36"/>
      <c r="M124" s="61"/>
      <c r="N124" s="61"/>
    </row>
    <row r="125" spans="1:14" ht="138" hidden="1" customHeight="1">
      <c r="A125" s="35" t="s">
        <v>264</v>
      </c>
      <c r="B125" s="29">
        <v>3160</v>
      </c>
      <c r="C125" s="29">
        <v>1010</v>
      </c>
      <c r="D125" s="44" t="s">
        <v>265</v>
      </c>
      <c r="E125" s="204"/>
      <c r="F125" s="204"/>
      <c r="G125" s="32">
        <f t="shared" si="3"/>
        <v>7763000</v>
      </c>
      <c r="H125" s="33">
        <v>7763000</v>
      </c>
      <c r="I125" s="33">
        <f t="shared" si="8"/>
        <v>0</v>
      </c>
      <c r="J125" s="142"/>
      <c r="K125" s="33"/>
      <c r="L125" s="36"/>
      <c r="M125" s="61"/>
      <c r="N125" s="61"/>
    </row>
    <row r="126" spans="1:14" ht="144" hidden="1" customHeight="1">
      <c r="A126" s="35" t="s">
        <v>266</v>
      </c>
      <c r="B126" s="29">
        <v>3180</v>
      </c>
      <c r="C126" s="29">
        <v>1060</v>
      </c>
      <c r="D126" s="44" t="s">
        <v>267</v>
      </c>
      <c r="E126" s="204"/>
      <c r="F126" s="204"/>
      <c r="G126" s="32">
        <f t="shared" si="3"/>
        <v>4876800</v>
      </c>
      <c r="H126" s="33">
        <v>4876800</v>
      </c>
      <c r="I126" s="33">
        <f t="shared" si="8"/>
        <v>0</v>
      </c>
      <c r="J126" s="142"/>
      <c r="K126" s="33"/>
      <c r="L126" s="36"/>
      <c r="M126" s="61"/>
      <c r="N126" s="61"/>
    </row>
    <row r="127" spans="1:14" ht="94.5" hidden="1" customHeight="1">
      <c r="A127" s="35" t="s">
        <v>268</v>
      </c>
      <c r="B127" s="29">
        <v>3192</v>
      </c>
      <c r="C127" s="29">
        <v>1030</v>
      </c>
      <c r="D127" s="44" t="s">
        <v>269</v>
      </c>
      <c r="E127" s="204"/>
      <c r="F127" s="204"/>
      <c r="G127" s="32">
        <f t="shared" si="3"/>
        <v>300000</v>
      </c>
      <c r="H127" s="33">
        <v>300000</v>
      </c>
      <c r="I127" s="33">
        <f t="shared" si="8"/>
        <v>0</v>
      </c>
      <c r="J127" s="142"/>
      <c r="K127" s="33"/>
      <c r="L127" s="36"/>
      <c r="M127" s="61"/>
      <c r="N127" s="61"/>
    </row>
    <row r="128" spans="1:14" ht="104.25" hidden="1" customHeight="1">
      <c r="A128" s="35" t="s">
        <v>270</v>
      </c>
      <c r="B128" s="29">
        <v>3230</v>
      </c>
      <c r="C128" s="29">
        <v>1070</v>
      </c>
      <c r="D128" s="65" t="s">
        <v>271</v>
      </c>
      <c r="E128" s="204"/>
      <c r="F128" s="204"/>
      <c r="G128" s="32">
        <f t="shared" si="3"/>
        <v>500000</v>
      </c>
      <c r="H128" s="33">
        <v>500000</v>
      </c>
      <c r="I128" s="33">
        <f t="shared" si="8"/>
        <v>0</v>
      </c>
      <c r="J128" s="142"/>
      <c r="K128" s="33"/>
      <c r="L128" s="36"/>
      <c r="M128" s="61"/>
      <c r="N128" s="61"/>
    </row>
    <row r="129" spans="1:14" ht="77.25" customHeight="1">
      <c r="A129" s="35" t="s">
        <v>272</v>
      </c>
      <c r="B129" s="29">
        <v>3242</v>
      </c>
      <c r="C129" s="29">
        <v>1090</v>
      </c>
      <c r="D129" s="44" t="s">
        <v>273</v>
      </c>
      <c r="E129" s="204"/>
      <c r="F129" s="204"/>
      <c r="G129" s="32">
        <f t="shared" si="3"/>
        <v>10035633</v>
      </c>
      <c r="H129" s="33">
        <v>10035633</v>
      </c>
      <c r="I129" s="33">
        <f t="shared" si="8"/>
        <v>0</v>
      </c>
      <c r="J129" s="142"/>
      <c r="K129" s="33"/>
      <c r="L129" s="36">
        <v>1</v>
      </c>
      <c r="M129" s="61"/>
      <c r="N129" s="61"/>
    </row>
    <row r="130" spans="1:14" ht="53.1" hidden="1" customHeight="1">
      <c r="A130" s="35" t="s">
        <v>272</v>
      </c>
      <c r="B130" s="29">
        <v>3242</v>
      </c>
      <c r="C130" s="29">
        <v>1090</v>
      </c>
      <c r="D130" s="44" t="s">
        <v>273</v>
      </c>
      <c r="E130" s="201" t="s">
        <v>204</v>
      </c>
      <c r="F130" s="201" t="s">
        <v>205</v>
      </c>
      <c r="G130" s="32">
        <f t="shared" si="3"/>
        <v>18341000</v>
      </c>
      <c r="H130" s="33">
        <v>18341000</v>
      </c>
      <c r="I130" s="33">
        <f t="shared" si="8"/>
        <v>0</v>
      </c>
      <c r="J130" s="142"/>
      <c r="K130" s="33"/>
      <c r="L130" s="36"/>
      <c r="M130" s="61"/>
      <c r="N130" s="61"/>
    </row>
    <row r="131" spans="1:14" ht="124.5" hidden="1" customHeight="1">
      <c r="A131" s="35" t="s">
        <v>266</v>
      </c>
      <c r="B131" s="29">
        <v>3180</v>
      </c>
      <c r="C131" s="37">
        <v>1060</v>
      </c>
      <c r="D131" s="44" t="s">
        <v>267</v>
      </c>
      <c r="E131" s="201"/>
      <c r="F131" s="201"/>
      <c r="G131" s="32">
        <f t="shared" si="3"/>
        <v>9600000</v>
      </c>
      <c r="H131" s="33">
        <v>9600000</v>
      </c>
      <c r="I131" s="33">
        <f t="shared" si="8"/>
        <v>0</v>
      </c>
      <c r="J131" s="142"/>
      <c r="K131" s="33"/>
      <c r="L131" s="36"/>
      <c r="M131" s="61"/>
      <c r="N131" s="61"/>
    </row>
    <row r="132" spans="1:14" ht="93.75" hidden="1" customHeight="1">
      <c r="A132" s="35" t="s">
        <v>274</v>
      </c>
      <c r="B132" s="29">
        <v>3104</v>
      </c>
      <c r="C132" s="29">
        <v>1020</v>
      </c>
      <c r="D132" s="44" t="s">
        <v>275</v>
      </c>
      <c r="E132" s="44" t="s">
        <v>276</v>
      </c>
      <c r="F132" s="44" t="s">
        <v>277</v>
      </c>
      <c r="G132" s="32">
        <f t="shared" si="3"/>
        <v>2170000</v>
      </c>
      <c r="H132" s="33">
        <v>2170000</v>
      </c>
      <c r="I132" s="33">
        <f t="shared" si="8"/>
        <v>0</v>
      </c>
      <c r="J132" s="142"/>
      <c r="K132" s="33"/>
      <c r="L132" s="36"/>
      <c r="M132" s="61"/>
      <c r="N132" s="61"/>
    </row>
    <row r="133" spans="1:14" ht="61.5" hidden="1" customHeight="1">
      <c r="A133" s="35" t="s">
        <v>272</v>
      </c>
      <c r="B133" s="29">
        <v>3242</v>
      </c>
      <c r="C133" s="29">
        <v>1090</v>
      </c>
      <c r="D133" s="44" t="s">
        <v>273</v>
      </c>
      <c r="E133" s="65" t="s">
        <v>278</v>
      </c>
      <c r="F133" s="44" t="s">
        <v>279</v>
      </c>
      <c r="G133" s="32">
        <f t="shared" si="3"/>
        <v>14016000</v>
      </c>
      <c r="H133" s="33">
        <v>14016000</v>
      </c>
      <c r="I133" s="33">
        <f t="shared" si="8"/>
        <v>0</v>
      </c>
      <c r="J133" s="142"/>
      <c r="K133" s="33"/>
      <c r="L133" s="36"/>
      <c r="M133" s="61"/>
      <c r="N133" s="61"/>
    </row>
    <row r="134" spans="1:14" ht="51" hidden="1" customHeight="1">
      <c r="A134" s="35" t="s">
        <v>280</v>
      </c>
      <c r="B134" s="29">
        <v>6082</v>
      </c>
      <c r="C134" s="37" t="s">
        <v>281</v>
      </c>
      <c r="D134" s="44" t="s">
        <v>282</v>
      </c>
      <c r="E134" s="65" t="s">
        <v>283</v>
      </c>
      <c r="F134" s="44" t="s">
        <v>284</v>
      </c>
      <c r="G134" s="32">
        <f t="shared" si="3"/>
        <v>5000000</v>
      </c>
      <c r="H134" s="33"/>
      <c r="I134" s="33">
        <f t="shared" si="8"/>
        <v>5000000</v>
      </c>
      <c r="J134" s="142"/>
      <c r="K134" s="33">
        <v>5000000</v>
      </c>
      <c r="L134" s="36"/>
      <c r="M134" s="61"/>
      <c r="N134" s="61"/>
    </row>
    <row r="135" spans="1:14" ht="59.25" hidden="1" customHeight="1">
      <c r="A135" s="35" t="s">
        <v>285</v>
      </c>
      <c r="B135" s="29">
        <v>7693</v>
      </c>
      <c r="C135" s="37" t="s">
        <v>54</v>
      </c>
      <c r="D135" s="44" t="s">
        <v>286</v>
      </c>
      <c r="E135" s="65" t="s">
        <v>287</v>
      </c>
      <c r="F135" s="44" t="s">
        <v>288</v>
      </c>
      <c r="G135" s="32">
        <f t="shared" si="3"/>
        <v>10000</v>
      </c>
      <c r="H135" s="33">
        <v>10000</v>
      </c>
      <c r="I135" s="33">
        <f t="shared" si="8"/>
        <v>0</v>
      </c>
      <c r="J135" s="142"/>
      <c r="K135" s="33"/>
      <c r="L135" s="36"/>
      <c r="M135" s="61"/>
      <c r="N135" s="61"/>
    </row>
    <row r="136" spans="1:14" ht="42" hidden="1" customHeight="1">
      <c r="A136" s="80" t="s">
        <v>289</v>
      </c>
      <c r="B136" s="85"/>
      <c r="C136" s="85"/>
      <c r="D136" s="81" t="s">
        <v>290</v>
      </c>
      <c r="E136" s="81"/>
      <c r="F136" s="86"/>
      <c r="G136" s="82">
        <f t="shared" si="3"/>
        <v>7400000</v>
      </c>
      <c r="H136" s="82">
        <f>H137</f>
        <v>7400000</v>
      </c>
      <c r="I136" s="82">
        <f>I137</f>
        <v>0</v>
      </c>
      <c r="J136" s="82">
        <f>J137</f>
        <v>0</v>
      </c>
      <c r="K136" s="82">
        <f>K137</f>
        <v>0</v>
      </c>
      <c r="L136" s="36"/>
    </row>
    <row r="137" spans="1:14" ht="41.1" hidden="1" customHeight="1">
      <c r="A137" s="80" t="s">
        <v>291</v>
      </c>
      <c r="B137" s="85"/>
      <c r="C137" s="85"/>
      <c r="D137" s="81" t="s">
        <v>290</v>
      </c>
      <c r="E137" s="86"/>
      <c r="F137" s="86"/>
      <c r="G137" s="82">
        <f t="shared" si="3"/>
        <v>7400000</v>
      </c>
      <c r="H137" s="82">
        <f>SUM(H138:H144)</f>
        <v>7400000</v>
      </c>
      <c r="I137" s="82">
        <f>SUM(I138:I144)</f>
        <v>0</v>
      </c>
      <c r="J137" s="82">
        <f>SUM(J138:J144)</f>
        <v>0</v>
      </c>
      <c r="K137" s="82">
        <f>SUM(K138:K144)</f>
        <v>0</v>
      </c>
      <c r="L137" s="36"/>
    </row>
    <row r="138" spans="1:14" ht="75.75" hidden="1" customHeight="1">
      <c r="A138" s="199" t="s">
        <v>292</v>
      </c>
      <c r="B138" s="201" t="s">
        <v>293</v>
      </c>
      <c r="C138" s="200" t="s">
        <v>294</v>
      </c>
      <c r="D138" s="204" t="s">
        <v>295</v>
      </c>
      <c r="E138" s="30" t="s">
        <v>32</v>
      </c>
      <c r="F138" s="30" t="s">
        <v>33</v>
      </c>
      <c r="G138" s="32">
        <f t="shared" si="3"/>
        <v>400000</v>
      </c>
      <c r="H138" s="33">
        <v>400000</v>
      </c>
      <c r="I138" s="33">
        <f>J138+K138</f>
        <v>0</v>
      </c>
      <c r="J138" s="142"/>
      <c r="K138" s="33"/>
      <c r="L138" s="36"/>
    </row>
    <row r="139" spans="1:14" ht="86.25" hidden="1" customHeight="1">
      <c r="A139" s="199"/>
      <c r="B139" s="201"/>
      <c r="C139" s="200"/>
      <c r="D139" s="204"/>
      <c r="E139" s="30" t="s">
        <v>296</v>
      </c>
      <c r="F139" s="30" t="s">
        <v>297</v>
      </c>
      <c r="G139" s="32">
        <f t="shared" si="3"/>
        <v>2000000</v>
      </c>
      <c r="H139" s="33">
        <v>2000000</v>
      </c>
      <c r="I139" s="33">
        <f>J139+K139</f>
        <v>0</v>
      </c>
      <c r="J139" s="142"/>
      <c r="K139" s="33"/>
      <c r="L139" s="36"/>
    </row>
    <row r="140" spans="1:14" ht="90.75" hidden="1" customHeight="1">
      <c r="A140" s="199"/>
      <c r="B140" s="201"/>
      <c r="C140" s="200"/>
      <c r="D140" s="204"/>
      <c r="E140" s="30" t="s">
        <v>298</v>
      </c>
      <c r="F140" s="30" t="s">
        <v>299</v>
      </c>
      <c r="G140" s="32">
        <f t="shared" si="3"/>
        <v>1700000</v>
      </c>
      <c r="H140" s="33">
        <v>1700000</v>
      </c>
      <c r="I140" s="33">
        <f>J140+K140</f>
        <v>0</v>
      </c>
      <c r="J140" s="142"/>
      <c r="K140" s="33"/>
      <c r="L140" s="36"/>
    </row>
    <row r="141" spans="1:14" ht="77.25" hidden="1" customHeight="1">
      <c r="A141" s="199"/>
      <c r="B141" s="201"/>
      <c r="C141" s="200"/>
      <c r="D141" s="204"/>
      <c r="E141" s="87" t="s">
        <v>300</v>
      </c>
      <c r="F141" s="30" t="s">
        <v>301</v>
      </c>
      <c r="G141" s="32">
        <f t="shared" si="3"/>
        <v>900000</v>
      </c>
      <c r="H141" s="33">
        <v>900000</v>
      </c>
      <c r="I141" s="33">
        <f>J141+K141</f>
        <v>0</v>
      </c>
      <c r="J141" s="142"/>
      <c r="K141" s="33"/>
      <c r="L141" s="36"/>
    </row>
    <row r="142" spans="1:14" ht="80.25" hidden="1" customHeight="1">
      <c r="A142" s="199"/>
      <c r="B142" s="201"/>
      <c r="C142" s="200"/>
      <c r="D142" s="204"/>
      <c r="E142" s="44" t="s">
        <v>302</v>
      </c>
      <c r="F142" s="30" t="s">
        <v>205</v>
      </c>
      <c r="G142" s="32">
        <f t="shared" si="3"/>
        <v>1700000</v>
      </c>
      <c r="H142" s="33">
        <v>1700000</v>
      </c>
      <c r="I142" s="33">
        <f>J142+K142</f>
        <v>0</v>
      </c>
      <c r="J142" s="142"/>
      <c r="K142" s="33"/>
      <c r="L142" s="36"/>
    </row>
    <row r="143" spans="1:14" ht="84" hidden="1" customHeight="1">
      <c r="A143" s="199"/>
      <c r="B143" s="201"/>
      <c r="C143" s="200"/>
      <c r="D143" s="204"/>
      <c r="E143" s="30" t="s">
        <v>303</v>
      </c>
      <c r="F143" s="30" t="s">
        <v>304</v>
      </c>
      <c r="G143" s="32">
        <f t="shared" si="3"/>
        <v>100000</v>
      </c>
      <c r="H143" s="33">
        <v>100000</v>
      </c>
      <c r="I143" s="33"/>
      <c r="J143" s="142"/>
      <c r="K143" s="33"/>
      <c r="L143" s="36"/>
    </row>
    <row r="144" spans="1:14" ht="139.5" hidden="1" customHeight="1">
      <c r="A144" s="199"/>
      <c r="B144" s="201"/>
      <c r="C144" s="200"/>
      <c r="D144" s="204"/>
      <c r="E144" s="55" t="s">
        <v>305</v>
      </c>
      <c r="F144" s="30" t="s">
        <v>306</v>
      </c>
      <c r="G144" s="32">
        <f t="shared" si="3"/>
        <v>600000</v>
      </c>
      <c r="H144" s="33">
        <v>600000</v>
      </c>
      <c r="I144" s="33">
        <f>J144+K144</f>
        <v>0</v>
      </c>
      <c r="J144" s="142"/>
      <c r="K144" s="33"/>
      <c r="L144" s="36"/>
    </row>
    <row r="145" spans="1:14" ht="28.5" hidden="1" customHeight="1">
      <c r="A145" s="88">
        <v>1004000</v>
      </c>
      <c r="B145" s="58"/>
      <c r="C145" s="58"/>
      <c r="D145" s="59" t="s">
        <v>307</v>
      </c>
      <c r="E145" s="25"/>
      <c r="F145" s="25"/>
      <c r="G145" s="28">
        <f>G146</f>
        <v>6496400</v>
      </c>
      <c r="H145" s="28">
        <f>H146</f>
        <v>5791200</v>
      </c>
      <c r="I145" s="28">
        <f>I146</f>
        <v>705200</v>
      </c>
      <c r="J145" s="28">
        <f>J146</f>
        <v>816600</v>
      </c>
      <c r="K145" s="28">
        <f>K146</f>
        <v>1323000</v>
      </c>
      <c r="L145" s="36"/>
      <c r="M145" s="61"/>
      <c r="N145" s="61"/>
    </row>
    <row r="146" spans="1:14" ht="28.5" hidden="1" customHeight="1">
      <c r="A146" s="88">
        <v>1014000</v>
      </c>
      <c r="B146" s="58"/>
      <c r="C146" s="58"/>
      <c r="D146" s="59" t="s">
        <v>307</v>
      </c>
      <c r="E146" s="25"/>
      <c r="F146" s="25"/>
      <c r="G146" s="28">
        <f t="shared" ref="G146:G158" si="9">H146+I146</f>
        <v>6496400</v>
      </c>
      <c r="H146" s="27">
        <f>SUM(H147:H158)</f>
        <v>5791200</v>
      </c>
      <c r="I146" s="27">
        <f>SUM(I147:I157)</f>
        <v>705200</v>
      </c>
      <c r="J146" s="27">
        <f>SUM(J147:J157)</f>
        <v>816600</v>
      </c>
      <c r="K146" s="27">
        <f>SUM(K147:K157)</f>
        <v>1323000</v>
      </c>
      <c r="L146" s="36"/>
      <c r="M146" s="61"/>
      <c r="N146" s="61"/>
    </row>
    <row r="147" spans="1:14" ht="58.5" hidden="1" customHeight="1">
      <c r="A147" s="90">
        <v>1010160</v>
      </c>
      <c r="B147" s="69" t="s">
        <v>308</v>
      </c>
      <c r="C147" s="69" t="s">
        <v>309</v>
      </c>
      <c r="D147" s="54" t="s">
        <v>310</v>
      </c>
      <c r="E147" s="207" t="s">
        <v>46</v>
      </c>
      <c r="F147" s="208" t="s">
        <v>311</v>
      </c>
      <c r="G147" s="42">
        <f t="shared" si="9"/>
        <v>0</v>
      </c>
      <c r="H147" s="91"/>
      <c r="I147" s="74">
        <f>J147+K147</f>
        <v>0</v>
      </c>
      <c r="J147" s="27"/>
      <c r="K147" s="92"/>
      <c r="L147" s="36"/>
      <c r="M147" s="61"/>
      <c r="N147" s="75"/>
    </row>
    <row r="148" spans="1:14" ht="43.15" hidden="1" customHeight="1">
      <c r="A148" s="38" t="s">
        <v>312</v>
      </c>
      <c r="B148" s="37" t="s">
        <v>313</v>
      </c>
      <c r="C148" s="37" t="s">
        <v>314</v>
      </c>
      <c r="D148" s="30" t="s">
        <v>315</v>
      </c>
      <c r="E148" s="207"/>
      <c r="F148" s="208"/>
      <c r="G148" s="32">
        <f t="shared" si="9"/>
        <v>1675400</v>
      </c>
      <c r="H148" s="33">
        <v>970200</v>
      </c>
      <c r="I148" s="33">
        <f>J148+K148</f>
        <v>705200</v>
      </c>
      <c r="J148" s="142"/>
      <c r="K148" s="33">
        <v>705200</v>
      </c>
      <c r="L148" s="36"/>
      <c r="M148" s="61"/>
      <c r="N148" s="61"/>
    </row>
    <row r="149" spans="1:14" ht="41.85" hidden="1" customHeight="1">
      <c r="A149" s="38" t="s">
        <v>316</v>
      </c>
      <c r="B149" s="37" t="s">
        <v>317</v>
      </c>
      <c r="C149" s="37" t="s">
        <v>314</v>
      </c>
      <c r="D149" s="30" t="s">
        <v>318</v>
      </c>
      <c r="E149" s="207"/>
      <c r="F149" s="208"/>
      <c r="G149" s="32">
        <f t="shared" si="9"/>
        <v>229600</v>
      </c>
      <c r="H149" s="33">
        <v>229600</v>
      </c>
      <c r="I149" s="33">
        <f>J149+K149</f>
        <v>0</v>
      </c>
      <c r="J149" s="142"/>
      <c r="K149" s="33"/>
      <c r="L149" s="36"/>
      <c r="M149" s="61"/>
      <c r="N149" s="61"/>
    </row>
    <row r="150" spans="1:14" ht="78" hidden="1" customHeight="1">
      <c r="A150" s="38" t="s">
        <v>319</v>
      </c>
      <c r="B150" s="37" t="s">
        <v>320</v>
      </c>
      <c r="C150" s="37" t="s">
        <v>321</v>
      </c>
      <c r="D150" s="30" t="s">
        <v>322</v>
      </c>
      <c r="E150" s="207"/>
      <c r="F150" s="208"/>
      <c r="G150" s="32">
        <f t="shared" si="9"/>
        <v>916000</v>
      </c>
      <c r="H150" s="33">
        <v>916000</v>
      </c>
      <c r="I150" s="33"/>
      <c r="J150" s="142">
        <v>70000</v>
      </c>
      <c r="K150" s="33">
        <v>537800</v>
      </c>
      <c r="L150" s="36"/>
      <c r="M150" s="61"/>
      <c r="N150" s="61"/>
    </row>
    <row r="151" spans="1:14" ht="56.25" hidden="1" customHeight="1">
      <c r="A151" s="38" t="s">
        <v>323</v>
      </c>
      <c r="B151" s="37" t="s">
        <v>324</v>
      </c>
      <c r="C151" s="37" t="s">
        <v>325</v>
      </c>
      <c r="D151" s="30" t="s">
        <v>326</v>
      </c>
      <c r="E151" s="207"/>
      <c r="F151" s="208"/>
      <c r="G151" s="32">
        <f t="shared" si="9"/>
        <v>675400</v>
      </c>
      <c r="H151" s="33">
        <v>675400</v>
      </c>
      <c r="I151" s="33"/>
      <c r="J151" s="142">
        <v>746600</v>
      </c>
      <c r="K151" s="33">
        <v>80000</v>
      </c>
      <c r="L151" s="36"/>
      <c r="M151" s="61"/>
      <c r="N151" s="61"/>
    </row>
    <row r="152" spans="1:14" ht="43.15" hidden="1" customHeight="1">
      <c r="A152" s="38" t="s">
        <v>327</v>
      </c>
      <c r="B152" s="37" t="s">
        <v>40</v>
      </c>
      <c r="C152" s="37" t="s">
        <v>35</v>
      </c>
      <c r="D152" s="30" t="s">
        <v>328</v>
      </c>
      <c r="E152" s="207"/>
      <c r="F152" s="208"/>
      <c r="G152" s="32">
        <f t="shared" si="9"/>
        <v>3000000</v>
      </c>
      <c r="H152" s="33">
        <v>3000000</v>
      </c>
      <c r="I152" s="33">
        <f t="shared" ref="I152:I158" si="10">J152+K152</f>
        <v>0</v>
      </c>
      <c r="J152" s="28"/>
      <c r="K152" s="33"/>
      <c r="L152" s="36"/>
      <c r="M152" s="61"/>
      <c r="N152" s="61"/>
    </row>
    <row r="153" spans="1:14" ht="58.5" hidden="1" customHeight="1">
      <c r="A153" s="38" t="s">
        <v>329</v>
      </c>
      <c r="B153" s="37" t="s">
        <v>330</v>
      </c>
      <c r="C153" s="37" t="s">
        <v>35</v>
      </c>
      <c r="D153" s="30" t="s">
        <v>36</v>
      </c>
      <c r="E153" s="30" t="s">
        <v>331</v>
      </c>
      <c r="F153" s="44" t="s">
        <v>332</v>
      </c>
      <c r="G153" s="42">
        <f t="shared" si="9"/>
        <v>0</v>
      </c>
      <c r="H153" s="43"/>
      <c r="I153" s="43">
        <f t="shared" si="10"/>
        <v>0</v>
      </c>
      <c r="J153" s="142"/>
      <c r="K153" s="43"/>
      <c r="L153" s="36"/>
      <c r="M153" s="61"/>
      <c r="N153" s="61"/>
    </row>
    <row r="154" spans="1:14" ht="19.5" hidden="1" customHeight="1">
      <c r="A154" s="38" t="s">
        <v>312</v>
      </c>
      <c r="B154" s="37" t="s">
        <v>313</v>
      </c>
      <c r="C154" s="37" t="s">
        <v>314</v>
      </c>
      <c r="D154" s="30" t="s">
        <v>315</v>
      </c>
      <c r="E154" s="204" t="s">
        <v>333</v>
      </c>
      <c r="F154" s="201" t="s">
        <v>334</v>
      </c>
      <c r="G154" s="42">
        <f t="shared" si="9"/>
        <v>0</v>
      </c>
      <c r="H154" s="43"/>
      <c r="I154" s="43">
        <f t="shared" si="10"/>
        <v>0</v>
      </c>
      <c r="J154" s="142"/>
      <c r="K154" s="43"/>
      <c r="L154" s="36"/>
      <c r="M154" s="61"/>
      <c r="N154" s="61"/>
    </row>
    <row r="155" spans="1:14" ht="58.5" hidden="1" customHeight="1">
      <c r="A155" s="38" t="s">
        <v>319</v>
      </c>
      <c r="B155" s="37" t="s">
        <v>320</v>
      </c>
      <c r="C155" s="37" t="s">
        <v>321</v>
      </c>
      <c r="D155" s="30" t="s">
        <v>322</v>
      </c>
      <c r="E155" s="204"/>
      <c r="F155" s="201"/>
      <c r="G155" s="42">
        <f t="shared" si="9"/>
        <v>0</v>
      </c>
      <c r="H155" s="43"/>
      <c r="I155" s="43">
        <f t="shared" si="10"/>
        <v>0</v>
      </c>
      <c r="J155" s="142"/>
      <c r="K155" s="43"/>
      <c r="L155" s="36"/>
      <c r="M155" s="61"/>
      <c r="N155" s="61"/>
    </row>
    <row r="156" spans="1:14" ht="39" hidden="1" customHeight="1">
      <c r="A156" s="38" t="s">
        <v>335</v>
      </c>
      <c r="B156" s="37" t="s">
        <v>336</v>
      </c>
      <c r="C156" s="37" t="s">
        <v>325</v>
      </c>
      <c r="D156" s="30" t="s">
        <v>326</v>
      </c>
      <c r="E156" s="204"/>
      <c r="F156" s="201"/>
      <c r="G156" s="42">
        <f t="shared" si="9"/>
        <v>0</v>
      </c>
      <c r="H156" s="43"/>
      <c r="I156" s="43">
        <f t="shared" si="10"/>
        <v>0</v>
      </c>
      <c r="J156" s="142"/>
      <c r="K156" s="43"/>
      <c r="L156" s="36"/>
      <c r="M156" s="61"/>
      <c r="N156" s="61"/>
    </row>
    <row r="157" spans="1:14" ht="39" hidden="1" customHeight="1">
      <c r="A157" s="38" t="s">
        <v>329</v>
      </c>
      <c r="B157" s="37" t="s">
        <v>330</v>
      </c>
      <c r="C157" s="37" t="s">
        <v>35</v>
      </c>
      <c r="D157" s="30" t="s">
        <v>36</v>
      </c>
      <c r="E157" s="204"/>
      <c r="F157" s="201"/>
      <c r="G157" s="42">
        <f t="shared" si="9"/>
        <v>0</v>
      </c>
      <c r="H157" s="43"/>
      <c r="I157" s="43">
        <f t="shared" si="10"/>
        <v>0</v>
      </c>
      <c r="J157" s="142"/>
      <c r="K157" s="43"/>
      <c r="L157" s="36"/>
      <c r="M157" s="61"/>
      <c r="N157" s="61"/>
    </row>
    <row r="158" spans="1:14" ht="39" hidden="1" customHeight="1">
      <c r="A158" s="38" t="s">
        <v>327</v>
      </c>
      <c r="B158" s="37" t="s">
        <v>40</v>
      </c>
      <c r="C158" s="37" t="s">
        <v>35</v>
      </c>
      <c r="D158" s="30" t="s">
        <v>328</v>
      </c>
      <c r="E158" s="204"/>
      <c r="F158" s="204"/>
      <c r="G158" s="42">
        <f t="shared" si="9"/>
        <v>0</v>
      </c>
      <c r="H158" s="43"/>
      <c r="I158" s="43">
        <f t="shared" si="10"/>
        <v>0</v>
      </c>
      <c r="J158" s="142"/>
      <c r="K158" s="43"/>
      <c r="L158" s="36"/>
      <c r="M158" s="61"/>
      <c r="N158" s="61"/>
    </row>
    <row r="159" spans="1:14" s="62" customFormat="1" ht="19.5" hidden="1" customHeight="1">
      <c r="A159" s="70"/>
      <c r="B159" s="72"/>
      <c r="C159" s="72"/>
      <c r="D159" s="54"/>
      <c r="E159" s="55"/>
      <c r="F159" s="65"/>
      <c r="G159" s="73"/>
      <c r="H159" s="74"/>
      <c r="I159" s="74"/>
      <c r="J159" s="142"/>
      <c r="K159" s="74"/>
      <c r="L159" s="36"/>
      <c r="M159" s="61"/>
      <c r="N159" s="61"/>
    </row>
    <row r="160" spans="1:14" ht="36.75" customHeight="1">
      <c r="A160" s="88">
        <v>1100000</v>
      </c>
      <c r="B160" s="93"/>
      <c r="C160" s="58"/>
      <c r="D160" s="59" t="s">
        <v>337</v>
      </c>
      <c r="E160" s="94"/>
      <c r="F160" s="94"/>
      <c r="G160" s="28">
        <f t="shared" ref="G160:G176" si="11">H160+I160</f>
        <v>55418100</v>
      </c>
      <c r="H160" s="28">
        <f>H161</f>
        <v>51501100</v>
      </c>
      <c r="I160" s="28">
        <f>I161</f>
        <v>3917000</v>
      </c>
      <c r="J160" s="28">
        <f>J161</f>
        <v>0</v>
      </c>
      <c r="K160" s="28">
        <f>K161</f>
        <v>3917000</v>
      </c>
      <c r="L160" s="36">
        <v>1</v>
      </c>
      <c r="M160" s="36"/>
    </row>
    <row r="161" spans="1:15" ht="42" customHeight="1">
      <c r="A161" s="88">
        <v>1110000</v>
      </c>
      <c r="B161" s="93"/>
      <c r="C161" s="58"/>
      <c r="D161" s="59" t="s">
        <v>337</v>
      </c>
      <c r="E161" s="94"/>
      <c r="F161" s="94"/>
      <c r="G161" s="28">
        <f t="shared" si="11"/>
        <v>55418100</v>
      </c>
      <c r="H161" s="28">
        <f>SUM(H162:H176)</f>
        <v>51501100</v>
      </c>
      <c r="I161" s="28">
        <f>SUM(I162:I176)</f>
        <v>3917000</v>
      </c>
      <c r="J161" s="28">
        <f>SUM(J162:J176)</f>
        <v>0</v>
      </c>
      <c r="K161" s="28">
        <f>SUM(K162:K176)</f>
        <v>3917000</v>
      </c>
      <c r="L161" s="36">
        <v>1</v>
      </c>
      <c r="M161" s="36"/>
    </row>
    <row r="162" spans="1:15" ht="73.5" hidden="1" customHeight="1">
      <c r="A162" s="199">
        <v>1113131</v>
      </c>
      <c r="B162" s="200" t="s">
        <v>338</v>
      </c>
      <c r="C162" s="200" t="s">
        <v>294</v>
      </c>
      <c r="D162" s="204" t="s">
        <v>339</v>
      </c>
      <c r="E162" s="30" t="s">
        <v>340</v>
      </c>
      <c r="F162" s="30" t="s">
        <v>341</v>
      </c>
      <c r="G162" s="32">
        <f t="shared" si="11"/>
        <v>800000</v>
      </c>
      <c r="H162" s="33">
        <v>800000</v>
      </c>
      <c r="I162" s="33">
        <f t="shared" ref="I162:I176" si="12">J162+K162</f>
        <v>0</v>
      </c>
      <c r="J162" s="142"/>
      <c r="K162" s="33"/>
      <c r="L162" s="36"/>
      <c r="N162" s="75"/>
      <c r="O162" s="4"/>
    </row>
    <row r="163" spans="1:15" ht="135" hidden="1" customHeight="1">
      <c r="A163" s="199"/>
      <c r="B163" s="200"/>
      <c r="C163" s="200"/>
      <c r="D163" s="204"/>
      <c r="E163" s="55" t="s">
        <v>305</v>
      </c>
      <c r="F163" s="30" t="s">
        <v>306</v>
      </c>
      <c r="G163" s="32">
        <f t="shared" si="11"/>
        <v>225000</v>
      </c>
      <c r="H163" s="33">
        <v>225000</v>
      </c>
      <c r="I163" s="33">
        <f t="shared" si="12"/>
        <v>0</v>
      </c>
      <c r="J163" s="142"/>
      <c r="K163" s="33"/>
      <c r="L163" s="36"/>
      <c r="N163" s="75"/>
    </row>
    <row r="164" spans="1:15" ht="97.5" hidden="1" customHeight="1">
      <c r="A164" s="199"/>
      <c r="B164" s="200"/>
      <c r="C164" s="200"/>
      <c r="D164" s="204"/>
      <c r="E164" s="55" t="s">
        <v>303</v>
      </c>
      <c r="F164" s="30" t="s">
        <v>304</v>
      </c>
      <c r="G164" s="32">
        <f t="shared" si="11"/>
        <v>475000</v>
      </c>
      <c r="H164" s="33">
        <v>475000</v>
      </c>
      <c r="I164" s="33">
        <f t="shared" si="12"/>
        <v>0</v>
      </c>
      <c r="J164" s="142"/>
      <c r="K164" s="33"/>
      <c r="L164" s="36"/>
      <c r="N164" s="75"/>
    </row>
    <row r="165" spans="1:15" ht="87" customHeight="1">
      <c r="A165" s="199"/>
      <c r="B165" s="200"/>
      <c r="C165" s="200"/>
      <c r="D165" s="204"/>
      <c r="E165" s="30" t="s">
        <v>342</v>
      </c>
      <c r="F165" s="30" t="s">
        <v>343</v>
      </c>
      <c r="G165" s="32">
        <f t="shared" si="11"/>
        <v>4728100</v>
      </c>
      <c r="H165" s="33">
        <f>4868100-500000</f>
        <v>4368100</v>
      </c>
      <c r="I165" s="33">
        <f t="shared" si="12"/>
        <v>360000</v>
      </c>
      <c r="J165" s="142"/>
      <c r="K165" s="33">
        <v>360000</v>
      </c>
      <c r="L165" s="36">
        <v>1</v>
      </c>
    </row>
    <row r="166" spans="1:15" s="95" customFormat="1" ht="108" hidden="1" customHeight="1">
      <c r="A166" s="35">
        <v>1115061</v>
      </c>
      <c r="B166" s="29" t="s">
        <v>344</v>
      </c>
      <c r="C166" s="29" t="s">
        <v>345</v>
      </c>
      <c r="D166" s="30" t="s">
        <v>346</v>
      </c>
      <c r="E166" s="204" t="s">
        <v>193</v>
      </c>
      <c r="F166" s="204" t="s">
        <v>194</v>
      </c>
      <c r="G166" s="32">
        <f t="shared" si="11"/>
        <v>9933400</v>
      </c>
      <c r="H166" s="33">
        <f>8506400+400000+1000000</f>
        <v>9906400</v>
      </c>
      <c r="I166" s="33">
        <f t="shared" si="12"/>
        <v>27000</v>
      </c>
      <c r="J166" s="142"/>
      <c r="K166" s="33">
        <v>27000</v>
      </c>
      <c r="L166" s="36"/>
    </row>
    <row r="167" spans="1:15" s="95" customFormat="1" ht="84" hidden="1" customHeight="1">
      <c r="A167" s="35">
        <v>1115062</v>
      </c>
      <c r="B167" s="29" t="s">
        <v>347</v>
      </c>
      <c r="C167" s="29" t="s">
        <v>345</v>
      </c>
      <c r="D167" s="30" t="s">
        <v>348</v>
      </c>
      <c r="E167" s="204"/>
      <c r="F167" s="204"/>
      <c r="G167" s="32">
        <f t="shared" si="11"/>
        <v>7200000</v>
      </c>
      <c r="H167" s="33">
        <v>7200000</v>
      </c>
      <c r="I167" s="33">
        <f t="shared" si="12"/>
        <v>0</v>
      </c>
      <c r="J167" s="142"/>
      <c r="K167" s="33"/>
      <c r="L167" s="36"/>
    </row>
    <row r="168" spans="1:15" s="95" customFormat="1" ht="75.75" hidden="1" customHeight="1">
      <c r="A168" s="72" t="s">
        <v>349</v>
      </c>
      <c r="B168" s="65">
        <v>5031</v>
      </c>
      <c r="C168" s="72" t="s">
        <v>191</v>
      </c>
      <c r="D168" s="44" t="s">
        <v>192</v>
      </c>
      <c r="E168" s="204"/>
      <c r="F168" s="204"/>
      <c r="G168" s="32">
        <f t="shared" si="11"/>
        <v>30059200</v>
      </c>
      <c r="H168" s="33">
        <f>24829200+2200000</f>
        <v>27029200</v>
      </c>
      <c r="I168" s="33">
        <f t="shared" si="12"/>
        <v>3030000</v>
      </c>
      <c r="J168" s="142"/>
      <c r="K168" s="33">
        <v>3030000</v>
      </c>
      <c r="L168" s="36"/>
    </row>
    <row r="169" spans="1:15" s="95" customFormat="1" ht="40.5" hidden="1" customHeight="1">
      <c r="A169" s="35">
        <v>1117325</v>
      </c>
      <c r="B169" s="29">
        <v>7325</v>
      </c>
      <c r="C169" s="37" t="s">
        <v>62</v>
      </c>
      <c r="D169" s="30" t="s">
        <v>350</v>
      </c>
      <c r="E169" s="204"/>
      <c r="F169" s="204"/>
      <c r="G169" s="42">
        <f t="shared" si="11"/>
        <v>0</v>
      </c>
      <c r="H169" s="43"/>
      <c r="I169" s="43">
        <f t="shared" si="12"/>
        <v>0</v>
      </c>
      <c r="J169" s="142"/>
      <c r="K169" s="43"/>
      <c r="L169" s="36"/>
    </row>
    <row r="170" spans="1:15" s="95" customFormat="1" ht="147.75" customHeight="1">
      <c r="A170" s="173" t="s">
        <v>467</v>
      </c>
      <c r="B170" s="171">
        <v>8240</v>
      </c>
      <c r="C170" s="173" t="s">
        <v>112</v>
      </c>
      <c r="D170" s="181" t="s">
        <v>113</v>
      </c>
      <c r="E170" s="179" t="s">
        <v>114</v>
      </c>
      <c r="F170" s="172" t="s">
        <v>461</v>
      </c>
      <c r="G170" s="174">
        <f t="shared" si="11"/>
        <v>500000</v>
      </c>
      <c r="H170" s="43"/>
      <c r="I170" s="175">
        <f t="shared" si="12"/>
        <v>500000</v>
      </c>
      <c r="J170" s="176"/>
      <c r="K170" s="175">
        <v>500000</v>
      </c>
      <c r="L170" s="177">
        <v>1</v>
      </c>
    </row>
    <row r="171" spans="1:15" s="95" customFormat="1" ht="39" hidden="1" customHeight="1">
      <c r="A171" s="35">
        <v>1113131</v>
      </c>
      <c r="B171" s="29">
        <v>3131</v>
      </c>
      <c r="C171" s="37" t="s">
        <v>351</v>
      </c>
      <c r="D171" s="30" t="s">
        <v>339</v>
      </c>
      <c r="E171" s="206" t="s">
        <v>333</v>
      </c>
      <c r="F171" s="206" t="s">
        <v>334</v>
      </c>
      <c r="G171" s="42">
        <f t="shared" si="11"/>
        <v>0</v>
      </c>
      <c r="H171" s="43"/>
      <c r="I171" s="43">
        <f t="shared" si="12"/>
        <v>0</v>
      </c>
      <c r="J171" s="142"/>
      <c r="K171" s="43"/>
      <c r="L171" s="36"/>
    </row>
    <row r="172" spans="1:15" s="97" customFormat="1" ht="97.5" hidden="1" customHeight="1">
      <c r="A172" s="35">
        <v>1115061</v>
      </c>
      <c r="B172" s="29" t="s">
        <v>344</v>
      </c>
      <c r="C172" s="29" t="s">
        <v>345</v>
      </c>
      <c r="D172" s="96" t="s">
        <v>346</v>
      </c>
      <c r="E172" s="206"/>
      <c r="F172" s="206"/>
      <c r="G172" s="42">
        <f t="shared" si="11"/>
        <v>0</v>
      </c>
      <c r="H172" s="50"/>
      <c r="I172" s="43">
        <f t="shared" si="12"/>
        <v>0</v>
      </c>
      <c r="J172" s="142"/>
      <c r="K172" s="74"/>
      <c r="L172" s="36"/>
      <c r="M172" s="95"/>
      <c r="N172" s="95"/>
    </row>
    <row r="173" spans="1:15" s="97" customFormat="1" ht="78" hidden="1" customHeight="1">
      <c r="A173" s="35">
        <v>1115062</v>
      </c>
      <c r="B173" s="29" t="s">
        <v>347</v>
      </c>
      <c r="C173" s="29" t="s">
        <v>345</v>
      </c>
      <c r="D173" s="96" t="s">
        <v>348</v>
      </c>
      <c r="E173" s="206"/>
      <c r="F173" s="206"/>
      <c r="G173" s="73">
        <f t="shared" si="11"/>
        <v>0</v>
      </c>
      <c r="H173" s="50"/>
      <c r="I173" s="43">
        <f t="shared" si="12"/>
        <v>0</v>
      </c>
      <c r="J173" s="142"/>
      <c r="K173" s="74"/>
      <c r="L173" s="36"/>
      <c r="M173" s="95"/>
      <c r="N173" s="95"/>
    </row>
    <row r="174" spans="1:15" s="97" customFormat="1" ht="39" hidden="1" customHeight="1">
      <c r="A174" s="35">
        <v>11117325</v>
      </c>
      <c r="B174" s="29">
        <v>7325</v>
      </c>
      <c r="C174" s="37" t="s">
        <v>62</v>
      </c>
      <c r="D174" s="30" t="s">
        <v>352</v>
      </c>
      <c r="E174" s="206"/>
      <c r="F174" s="206"/>
      <c r="G174" s="73">
        <f t="shared" si="11"/>
        <v>0</v>
      </c>
      <c r="H174" s="50"/>
      <c r="I174" s="43">
        <f t="shared" si="12"/>
        <v>0</v>
      </c>
      <c r="J174" s="142"/>
      <c r="K174" s="74"/>
      <c r="L174" s="36"/>
      <c r="M174" s="95"/>
      <c r="N174" s="95"/>
    </row>
    <row r="175" spans="1:15" s="62" customFormat="1" ht="68.25" hidden="1" customHeight="1">
      <c r="A175" s="38" t="s">
        <v>353</v>
      </c>
      <c r="B175" s="29">
        <v>7693</v>
      </c>
      <c r="C175" s="37" t="s">
        <v>54</v>
      </c>
      <c r="D175" s="44" t="s">
        <v>152</v>
      </c>
      <c r="E175" s="204" t="s">
        <v>354</v>
      </c>
      <c r="F175" s="204" t="s">
        <v>355</v>
      </c>
      <c r="G175" s="66">
        <f t="shared" si="11"/>
        <v>1497400</v>
      </c>
      <c r="H175" s="47">
        <v>1497400</v>
      </c>
      <c r="I175" s="33">
        <f t="shared" si="12"/>
        <v>0</v>
      </c>
      <c r="J175" s="142"/>
      <c r="K175" s="68"/>
      <c r="L175" s="36"/>
      <c r="M175" s="1"/>
      <c r="N175" s="1"/>
    </row>
    <row r="176" spans="1:15" s="62" customFormat="1" ht="39" hidden="1" customHeight="1">
      <c r="A176" s="38" t="s">
        <v>356</v>
      </c>
      <c r="B176" s="35">
        <v>7670</v>
      </c>
      <c r="C176" s="38" t="s">
        <v>54</v>
      </c>
      <c r="D176" s="44" t="s">
        <v>55</v>
      </c>
      <c r="E176" s="204"/>
      <c r="F176" s="204"/>
      <c r="G176" s="73">
        <f t="shared" si="11"/>
        <v>0</v>
      </c>
      <c r="H176" s="50"/>
      <c r="I176" s="43">
        <f t="shared" si="12"/>
        <v>0</v>
      </c>
      <c r="J176" s="142"/>
      <c r="K176" s="74"/>
      <c r="L176" s="36"/>
      <c r="M176" s="1"/>
      <c r="N176" s="1"/>
    </row>
    <row r="177" spans="1:14" s="62" customFormat="1" ht="19.5" hidden="1" customHeight="1">
      <c r="A177" s="38"/>
      <c r="B177" s="29"/>
      <c r="C177" s="37"/>
      <c r="D177" s="44"/>
      <c r="E177" s="55"/>
      <c r="F177" s="55"/>
      <c r="G177" s="73"/>
      <c r="H177" s="50"/>
      <c r="I177" s="43"/>
      <c r="J177" s="142"/>
      <c r="K177" s="74"/>
      <c r="L177" s="36"/>
      <c r="M177" s="1"/>
      <c r="N177" s="1"/>
    </row>
    <row r="178" spans="1:14" ht="27" customHeight="1">
      <c r="A178" s="88">
        <v>1200000</v>
      </c>
      <c r="B178" s="58"/>
      <c r="C178" s="58"/>
      <c r="D178" s="59" t="s">
        <v>357</v>
      </c>
      <c r="E178" s="59"/>
      <c r="F178" s="59"/>
      <c r="G178" s="28">
        <f t="shared" ref="G178:G220" si="13">H178+I178</f>
        <v>965262670</v>
      </c>
      <c r="H178" s="27">
        <f>H179</f>
        <v>430062850</v>
      </c>
      <c r="I178" s="27">
        <f>I179</f>
        <v>535199820</v>
      </c>
      <c r="J178" s="27">
        <f>J179</f>
        <v>100000</v>
      </c>
      <c r="K178" s="27">
        <f>K179</f>
        <v>534699820</v>
      </c>
      <c r="L178" s="36">
        <v>1</v>
      </c>
      <c r="M178" s="61"/>
      <c r="N178" s="61"/>
    </row>
    <row r="179" spans="1:14" ht="27" customHeight="1">
      <c r="A179" s="88">
        <v>1210000</v>
      </c>
      <c r="B179" s="58"/>
      <c r="C179" s="58"/>
      <c r="D179" s="59" t="s">
        <v>357</v>
      </c>
      <c r="E179" s="59"/>
      <c r="F179" s="59"/>
      <c r="G179" s="28">
        <f t="shared" si="13"/>
        <v>965262670</v>
      </c>
      <c r="H179" s="28">
        <f>SUM(H180:H220)</f>
        <v>430062850</v>
      </c>
      <c r="I179" s="28">
        <f>SUM(I180:I220)</f>
        <v>535199820</v>
      </c>
      <c r="J179" s="28">
        <f>SUM(J180:J220)</f>
        <v>100000</v>
      </c>
      <c r="K179" s="28">
        <f>SUM(K180:K220)</f>
        <v>534699820</v>
      </c>
      <c r="L179" s="36">
        <v>1</v>
      </c>
      <c r="M179" s="61"/>
      <c r="N179" s="61"/>
    </row>
    <row r="180" spans="1:14" ht="48.75" hidden="1" customHeight="1">
      <c r="A180" s="37" t="s">
        <v>358</v>
      </c>
      <c r="B180" s="44">
        <v>6011</v>
      </c>
      <c r="C180" s="37" t="s">
        <v>281</v>
      </c>
      <c r="D180" s="44" t="s">
        <v>359</v>
      </c>
      <c r="E180" s="204" t="s">
        <v>360</v>
      </c>
      <c r="F180" s="204" t="s">
        <v>361</v>
      </c>
      <c r="G180" s="32">
        <f t="shared" si="13"/>
        <v>5500000</v>
      </c>
      <c r="H180" s="33"/>
      <c r="I180" s="33">
        <f t="shared" ref="I180:I188" si="14">J180+K180</f>
        <v>5500000</v>
      </c>
      <c r="J180" s="142"/>
      <c r="K180" s="33">
        <v>5500000</v>
      </c>
      <c r="L180" s="36"/>
      <c r="M180" s="61"/>
      <c r="N180" s="61"/>
    </row>
    <row r="181" spans="1:14" ht="46.5" hidden="1" customHeight="1">
      <c r="A181" s="37" t="s">
        <v>362</v>
      </c>
      <c r="B181" s="44">
        <v>6015</v>
      </c>
      <c r="C181" s="37" t="s">
        <v>49</v>
      </c>
      <c r="D181" s="44" t="s">
        <v>363</v>
      </c>
      <c r="E181" s="204"/>
      <c r="F181" s="204"/>
      <c r="G181" s="32">
        <f t="shared" si="13"/>
        <v>6000000</v>
      </c>
      <c r="H181" s="33"/>
      <c r="I181" s="33">
        <f t="shared" si="14"/>
        <v>6000000</v>
      </c>
      <c r="J181" s="142"/>
      <c r="K181" s="33">
        <v>6000000</v>
      </c>
      <c r="L181" s="36"/>
      <c r="M181" s="61"/>
      <c r="N181" s="61"/>
    </row>
    <row r="182" spans="1:14" ht="50.85" hidden="1" customHeight="1">
      <c r="A182" s="37" t="s">
        <v>364</v>
      </c>
      <c r="B182" s="44">
        <v>6090</v>
      </c>
      <c r="C182" s="37" t="s">
        <v>365</v>
      </c>
      <c r="D182" s="98" t="s">
        <v>366</v>
      </c>
      <c r="E182" s="204"/>
      <c r="F182" s="204"/>
      <c r="G182" s="32">
        <f t="shared" si="13"/>
        <v>300000</v>
      </c>
      <c r="H182" s="33">
        <v>300000</v>
      </c>
      <c r="I182" s="33">
        <f t="shared" si="14"/>
        <v>0</v>
      </c>
      <c r="J182" s="142"/>
      <c r="K182" s="33"/>
      <c r="L182" s="36"/>
      <c r="M182" s="61"/>
      <c r="N182" s="61"/>
    </row>
    <row r="183" spans="1:14" ht="78" hidden="1" customHeight="1">
      <c r="A183" s="37" t="s">
        <v>367</v>
      </c>
      <c r="B183" s="44">
        <v>6020</v>
      </c>
      <c r="C183" s="37" t="s">
        <v>49</v>
      </c>
      <c r="D183" s="44" t="s">
        <v>368</v>
      </c>
      <c r="E183" s="204" t="s">
        <v>369</v>
      </c>
      <c r="F183" s="204" t="s">
        <v>370</v>
      </c>
      <c r="G183" s="42">
        <f t="shared" si="13"/>
        <v>0</v>
      </c>
      <c r="H183" s="43"/>
      <c r="I183" s="43">
        <f t="shared" si="14"/>
        <v>0</v>
      </c>
      <c r="J183" s="142"/>
      <c r="K183" s="43"/>
      <c r="L183" s="36"/>
      <c r="M183" s="61"/>
      <c r="N183" s="61"/>
    </row>
    <row r="184" spans="1:14" ht="66.75" customHeight="1">
      <c r="A184" s="44">
        <v>1216030</v>
      </c>
      <c r="B184" s="29">
        <v>6030</v>
      </c>
      <c r="C184" s="37" t="s">
        <v>371</v>
      </c>
      <c r="D184" s="99" t="s">
        <v>372</v>
      </c>
      <c r="E184" s="204"/>
      <c r="F184" s="204"/>
      <c r="G184" s="32">
        <f t="shared" si="13"/>
        <v>90260000</v>
      </c>
      <c r="H184" s="33">
        <v>86760000</v>
      </c>
      <c r="I184" s="33">
        <f t="shared" si="14"/>
        <v>3500000</v>
      </c>
      <c r="J184" s="142"/>
      <c r="K184" s="33">
        <v>3500000</v>
      </c>
      <c r="L184" s="36">
        <v>1</v>
      </c>
      <c r="M184" s="61"/>
      <c r="N184" s="61"/>
    </row>
    <row r="185" spans="1:14" ht="39" hidden="1" customHeight="1">
      <c r="A185" s="72" t="s">
        <v>364</v>
      </c>
      <c r="B185" s="35">
        <v>6090</v>
      </c>
      <c r="C185" s="38" t="s">
        <v>365</v>
      </c>
      <c r="D185" s="65" t="s">
        <v>366</v>
      </c>
      <c r="E185" s="204"/>
      <c r="F185" s="204"/>
      <c r="G185" s="42">
        <f t="shared" si="13"/>
        <v>0</v>
      </c>
      <c r="H185" s="43"/>
      <c r="I185" s="43">
        <f t="shared" si="14"/>
        <v>0</v>
      </c>
      <c r="J185" s="142"/>
      <c r="K185" s="43"/>
      <c r="L185" s="36"/>
      <c r="M185" s="61"/>
      <c r="N185" s="61"/>
    </row>
    <row r="186" spans="1:14" ht="52.5" hidden="1" customHeight="1">
      <c r="A186" s="37" t="s">
        <v>373</v>
      </c>
      <c r="B186" s="44">
        <v>7310</v>
      </c>
      <c r="C186" s="37" t="s">
        <v>62</v>
      </c>
      <c r="D186" s="99" t="s">
        <v>374</v>
      </c>
      <c r="E186" s="204"/>
      <c r="F186" s="204"/>
      <c r="G186" s="32">
        <f t="shared" si="13"/>
        <v>15000000</v>
      </c>
      <c r="H186" s="33"/>
      <c r="I186" s="33">
        <f t="shared" si="14"/>
        <v>15000000</v>
      </c>
      <c r="J186" s="142"/>
      <c r="K186" s="33">
        <v>15000000</v>
      </c>
      <c r="L186" s="36"/>
      <c r="M186" s="61"/>
      <c r="N186" s="61"/>
    </row>
    <row r="187" spans="1:14" ht="89.25" hidden="1" customHeight="1">
      <c r="A187" s="37" t="s">
        <v>375</v>
      </c>
      <c r="B187" s="44">
        <v>7461</v>
      </c>
      <c r="C187" s="37" t="s">
        <v>131</v>
      </c>
      <c r="D187" s="99" t="s">
        <v>132</v>
      </c>
      <c r="E187" s="204"/>
      <c r="F187" s="204"/>
      <c r="G187" s="32">
        <f t="shared" si="13"/>
        <v>10000000</v>
      </c>
      <c r="H187" s="33">
        <v>10000000</v>
      </c>
      <c r="I187" s="33">
        <f t="shared" si="14"/>
        <v>0</v>
      </c>
      <c r="J187" s="142"/>
      <c r="K187" s="33"/>
      <c r="L187" s="36"/>
      <c r="M187" s="61"/>
      <c r="N187" s="61"/>
    </row>
    <row r="188" spans="1:14" ht="27.75" hidden="1" customHeight="1">
      <c r="A188" s="37" t="s">
        <v>376</v>
      </c>
      <c r="B188" s="44">
        <v>7363</v>
      </c>
      <c r="C188" s="37" t="s">
        <v>54</v>
      </c>
      <c r="D188" s="44" t="s">
        <v>377</v>
      </c>
      <c r="E188" s="204"/>
      <c r="F188" s="204"/>
      <c r="G188" s="42">
        <f t="shared" si="13"/>
        <v>0</v>
      </c>
      <c r="H188" s="43"/>
      <c r="I188" s="43">
        <f t="shared" si="14"/>
        <v>0</v>
      </c>
      <c r="J188" s="142"/>
      <c r="K188" s="43"/>
      <c r="L188" s="36"/>
      <c r="M188" s="61"/>
      <c r="N188" s="61"/>
    </row>
    <row r="189" spans="1:14" ht="193.5" hidden="1" customHeight="1">
      <c r="A189" s="35">
        <v>1217691</v>
      </c>
      <c r="B189" s="29">
        <v>7691</v>
      </c>
      <c r="C189" s="37" t="s">
        <v>54</v>
      </c>
      <c r="D189" s="99" t="s">
        <v>378</v>
      </c>
      <c r="E189" s="204"/>
      <c r="F189" s="204"/>
      <c r="G189" s="32">
        <f t="shared" si="13"/>
        <v>500000</v>
      </c>
      <c r="H189" s="33"/>
      <c r="I189" s="33">
        <v>500000</v>
      </c>
      <c r="J189" s="142">
        <v>100000</v>
      </c>
      <c r="K189" s="33"/>
      <c r="L189" s="36"/>
      <c r="M189" s="61"/>
      <c r="N189" s="61"/>
    </row>
    <row r="190" spans="1:14" ht="84" hidden="1" customHeight="1">
      <c r="A190" s="35">
        <v>1216030</v>
      </c>
      <c r="B190" s="29">
        <v>6030</v>
      </c>
      <c r="C190" s="37" t="s">
        <v>371</v>
      </c>
      <c r="D190" s="44" t="s">
        <v>372</v>
      </c>
      <c r="E190" s="201" t="s">
        <v>379</v>
      </c>
      <c r="F190" s="204" t="s">
        <v>380</v>
      </c>
      <c r="G190" s="32">
        <f t="shared" si="13"/>
        <v>47300000</v>
      </c>
      <c r="H190" s="33">
        <v>47300000</v>
      </c>
      <c r="I190" s="33">
        <f t="shared" ref="I190:I220" si="15">J190+K190</f>
        <v>0</v>
      </c>
      <c r="J190" s="142"/>
      <c r="K190" s="33"/>
      <c r="L190" s="36"/>
      <c r="M190" s="61"/>
      <c r="N190" s="61"/>
    </row>
    <row r="191" spans="1:14" ht="57" hidden="1" customHeight="1">
      <c r="A191" s="35" t="s">
        <v>381</v>
      </c>
      <c r="B191" s="29">
        <v>7670</v>
      </c>
      <c r="C191" s="37" t="s">
        <v>54</v>
      </c>
      <c r="D191" s="44" t="s">
        <v>55</v>
      </c>
      <c r="E191" s="201"/>
      <c r="F191" s="204"/>
      <c r="G191" s="32">
        <f t="shared" si="13"/>
        <v>3600000</v>
      </c>
      <c r="H191" s="33"/>
      <c r="I191" s="33">
        <f t="shared" si="15"/>
        <v>3600000</v>
      </c>
      <c r="J191" s="142"/>
      <c r="K191" s="33">
        <v>3600000</v>
      </c>
      <c r="L191" s="36"/>
      <c r="M191" s="61"/>
      <c r="N191" s="61"/>
    </row>
    <row r="192" spans="1:14" ht="58.5" hidden="1" customHeight="1">
      <c r="A192" s="35">
        <v>1216030</v>
      </c>
      <c r="B192" s="29">
        <v>6030</v>
      </c>
      <c r="C192" s="37" t="s">
        <v>371</v>
      </c>
      <c r="D192" s="44" t="s">
        <v>372</v>
      </c>
      <c r="E192" s="100" t="s">
        <v>382</v>
      </c>
      <c r="F192" s="30" t="s">
        <v>383</v>
      </c>
      <c r="G192" s="42">
        <f t="shared" si="13"/>
        <v>0</v>
      </c>
      <c r="H192" s="43"/>
      <c r="I192" s="43">
        <f t="shared" si="15"/>
        <v>0</v>
      </c>
      <c r="J192" s="142"/>
      <c r="K192" s="43"/>
      <c r="L192" s="36"/>
      <c r="M192" s="61"/>
      <c r="N192" s="61"/>
    </row>
    <row r="193" spans="1:14" ht="97.5" hidden="1" customHeight="1">
      <c r="A193" s="35">
        <v>1216030</v>
      </c>
      <c r="B193" s="29">
        <v>6030</v>
      </c>
      <c r="C193" s="37" t="s">
        <v>371</v>
      </c>
      <c r="D193" s="44" t="s">
        <v>372</v>
      </c>
      <c r="E193" s="101" t="s">
        <v>384</v>
      </c>
      <c r="F193" s="30" t="s">
        <v>385</v>
      </c>
      <c r="G193" s="42">
        <f t="shared" si="13"/>
        <v>0</v>
      </c>
      <c r="H193" s="43"/>
      <c r="I193" s="43">
        <f t="shared" si="15"/>
        <v>0</v>
      </c>
      <c r="J193" s="142"/>
      <c r="K193" s="43"/>
      <c r="L193" s="36"/>
      <c r="M193" s="61"/>
      <c r="N193" s="61"/>
    </row>
    <row r="194" spans="1:14" ht="77.25" hidden="1" customHeight="1">
      <c r="A194" s="35">
        <v>1216017</v>
      </c>
      <c r="B194" s="29">
        <v>6017</v>
      </c>
      <c r="C194" s="37" t="s">
        <v>49</v>
      </c>
      <c r="D194" s="44" t="s">
        <v>386</v>
      </c>
      <c r="E194" s="208" t="s">
        <v>387</v>
      </c>
      <c r="F194" s="204" t="s">
        <v>388</v>
      </c>
      <c r="G194" s="32">
        <f t="shared" si="13"/>
        <v>57000000</v>
      </c>
      <c r="H194" s="33">
        <v>49000000</v>
      </c>
      <c r="I194" s="33">
        <f t="shared" si="15"/>
        <v>8000000</v>
      </c>
      <c r="J194" s="142"/>
      <c r="K194" s="33">
        <v>8000000</v>
      </c>
      <c r="L194" s="36"/>
      <c r="M194" s="61"/>
      <c r="N194" s="61"/>
    </row>
    <row r="195" spans="1:14" ht="39" hidden="1" customHeight="1">
      <c r="A195" s="44">
        <v>1216030</v>
      </c>
      <c r="B195" s="29">
        <v>6030</v>
      </c>
      <c r="C195" s="37" t="s">
        <v>371</v>
      </c>
      <c r="D195" s="44" t="s">
        <v>372</v>
      </c>
      <c r="E195" s="208"/>
      <c r="F195" s="204"/>
      <c r="G195" s="42">
        <f t="shared" si="13"/>
        <v>0</v>
      </c>
      <c r="H195" s="43"/>
      <c r="I195" s="43">
        <f t="shared" si="15"/>
        <v>0</v>
      </c>
      <c r="J195" s="142"/>
      <c r="K195" s="43"/>
      <c r="L195" s="36"/>
      <c r="M195" s="61"/>
      <c r="N195" s="61"/>
    </row>
    <row r="196" spans="1:14" ht="65.25" hidden="1" customHeight="1">
      <c r="A196" s="37" t="s">
        <v>373</v>
      </c>
      <c r="B196" s="44">
        <v>7310</v>
      </c>
      <c r="C196" s="37" t="s">
        <v>62</v>
      </c>
      <c r="D196" s="44" t="s">
        <v>374</v>
      </c>
      <c r="E196" s="208"/>
      <c r="F196" s="204"/>
      <c r="G196" s="32">
        <f t="shared" si="13"/>
        <v>5000000</v>
      </c>
      <c r="H196" s="33"/>
      <c r="I196" s="33">
        <f t="shared" si="15"/>
        <v>5000000</v>
      </c>
      <c r="J196" s="142"/>
      <c r="K196" s="33">
        <v>5000000</v>
      </c>
      <c r="L196" s="36"/>
      <c r="M196" s="61"/>
      <c r="N196" s="61"/>
    </row>
    <row r="197" spans="1:14" ht="78" hidden="1" customHeight="1">
      <c r="A197" s="37" t="s">
        <v>375</v>
      </c>
      <c r="B197" s="44">
        <v>7461</v>
      </c>
      <c r="C197" s="37" t="s">
        <v>131</v>
      </c>
      <c r="D197" s="44" t="s">
        <v>132</v>
      </c>
      <c r="E197" s="208"/>
      <c r="F197" s="204"/>
      <c r="G197" s="32">
        <f t="shared" si="13"/>
        <v>95500000</v>
      </c>
      <c r="H197" s="33">
        <v>73900000</v>
      </c>
      <c r="I197" s="33">
        <f t="shared" si="15"/>
        <v>21600000</v>
      </c>
      <c r="J197" s="142"/>
      <c r="K197" s="33">
        <v>21600000</v>
      </c>
      <c r="L197" s="36"/>
      <c r="M197" s="61"/>
      <c r="N197" s="61"/>
    </row>
    <row r="198" spans="1:14" ht="22.5" hidden="1" customHeight="1">
      <c r="A198" s="72" t="s">
        <v>364</v>
      </c>
      <c r="B198" s="35">
        <v>6090</v>
      </c>
      <c r="C198" s="38" t="s">
        <v>365</v>
      </c>
      <c r="D198" s="65" t="s">
        <v>366</v>
      </c>
      <c r="E198" s="44" t="s">
        <v>389</v>
      </c>
      <c r="F198" s="30" t="s">
        <v>390</v>
      </c>
      <c r="G198" s="42">
        <f t="shared" si="13"/>
        <v>0</v>
      </c>
      <c r="H198" s="43"/>
      <c r="I198" s="43">
        <f t="shared" si="15"/>
        <v>0</v>
      </c>
      <c r="J198" s="142"/>
      <c r="K198" s="43"/>
      <c r="L198" s="36"/>
      <c r="M198" s="61"/>
      <c r="N198" s="61"/>
    </row>
    <row r="199" spans="1:14" ht="140.25" hidden="1" customHeight="1">
      <c r="A199" s="35">
        <v>1217693</v>
      </c>
      <c r="B199" s="29">
        <v>7693</v>
      </c>
      <c r="C199" s="37" t="s">
        <v>54</v>
      </c>
      <c r="D199" s="44" t="s">
        <v>152</v>
      </c>
      <c r="E199" s="30" t="s">
        <v>391</v>
      </c>
      <c r="F199" s="44" t="s">
        <v>392</v>
      </c>
      <c r="G199" s="32">
        <f t="shared" si="13"/>
        <v>11000000</v>
      </c>
      <c r="H199" s="33">
        <v>11000000</v>
      </c>
      <c r="I199" s="33">
        <f t="shared" si="15"/>
        <v>0</v>
      </c>
      <c r="J199" s="142"/>
      <c r="K199" s="33"/>
      <c r="L199" s="36"/>
      <c r="M199" s="61"/>
      <c r="N199" s="61"/>
    </row>
    <row r="200" spans="1:14" ht="39" hidden="1" customHeight="1">
      <c r="A200" s="35" t="s">
        <v>381</v>
      </c>
      <c r="B200" s="29">
        <v>7670</v>
      </c>
      <c r="C200" s="37" t="s">
        <v>54</v>
      </c>
      <c r="D200" s="44" t="s">
        <v>55</v>
      </c>
      <c r="E200" s="207" t="s">
        <v>393</v>
      </c>
      <c r="F200" s="204" t="s">
        <v>120</v>
      </c>
      <c r="G200" s="42">
        <f t="shared" si="13"/>
        <v>0</v>
      </c>
      <c r="H200" s="43"/>
      <c r="I200" s="43">
        <f t="shared" si="15"/>
        <v>0</v>
      </c>
      <c r="J200" s="142"/>
      <c r="K200" s="43"/>
      <c r="L200" s="36"/>
      <c r="M200" s="61"/>
      <c r="N200" s="61"/>
    </row>
    <row r="201" spans="1:14" ht="39" hidden="1" customHeight="1">
      <c r="A201" s="70" t="s">
        <v>394</v>
      </c>
      <c r="B201" s="71">
        <v>8340</v>
      </c>
      <c r="C201" s="72" t="s">
        <v>117</v>
      </c>
      <c r="D201" s="55" t="s">
        <v>123</v>
      </c>
      <c r="E201" s="207"/>
      <c r="F201" s="204"/>
      <c r="G201" s="42">
        <f t="shared" si="13"/>
        <v>0</v>
      </c>
      <c r="H201" s="43"/>
      <c r="I201" s="43">
        <f t="shared" si="15"/>
        <v>0</v>
      </c>
      <c r="J201" s="142"/>
      <c r="K201" s="43"/>
      <c r="L201" s="36"/>
      <c r="M201" s="61"/>
      <c r="N201" s="61"/>
    </row>
    <row r="202" spans="1:14" ht="92.25" hidden="1" customHeight="1">
      <c r="A202" s="35">
        <v>1218330</v>
      </c>
      <c r="B202" s="29">
        <v>8330</v>
      </c>
      <c r="C202" s="37" t="s">
        <v>117</v>
      </c>
      <c r="D202" s="44" t="s">
        <v>118</v>
      </c>
      <c r="E202" s="207"/>
      <c r="F202" s="204"/>
      <c r="G202" s="32">
        <f t="shared" si="13"/>
        <v>2600000</v>
      </c>
      <c r="H202" s="33">
        <v>2600000</v>
      </c>
      <c r="I202" s="33">
        <f t="shared" si="15"/>
        <v>0</v>
      </c>
      <c r="J202" s="142"/>
      <c r="K202" s="33"/>
      <c r="L202" s="36"/>
      <c r="M202" s="61"/>
      <c r="N202" s="61"/>
    </row>
    <row r="203" spans="1:14" ht="89.25" hidden="1" customHeight="1">
      <c r="A203" s="44">
        <v>1216030</v>
      </c>
      <c r="B203" s="29">
        <v>6030</v>
      </c>
      <c r="C203" s="37" t="s">
        <v>371</v>
      </c>
      <c r="D203" s="44" t="s">
        <v>372</v>
      </c>
      <c r="E203" s="201" t="s">
        <v>395</v>
      </c>
      <c r="F203" s="201" t="s">
        <v>396</v>
      </c>
      <c r="G203" s="32">
        <f t="shared" si="13"/>
        <v>10700000</v>
      </c>
      <c r="H203" s="33">
        <v>10700000</v>
      </c>
      <c r="I203" s="33">
        <f t="shared" si="15"/>
        <v>0</v>
      </c>
      <c r="J203" s="142"/>
      <c r="K203" s="33"/>
      <c r="L203" s="36"/>
      <c r="M203" s="61"/>
      <c r="N203" s="61"/>
    </row>
    <row r="204" spans="1:14" ht="39" hidden="1" customHeight="1">
      <c r="A204" s="35" t="s">
        <v>381</v>
      </c>
      <c r="B204" s="29">
        <v>7670</v>
      </c>
      <c r="C204" s="37" t="s">
        <v>54</v>
      </c>
      <c r="D204" s="44" t="s">
        <v>55</v>
      </c>
      <c r="E204" s="201"/>
      <c r="F204" s="201"/>
      <c r="G204" s="42">
        <f t="shared" si="13"/>
        <v>0</v>
      </c>
      <c r="H204" s="43"/>
      <c r="I204" s="43">
        <f t="shared" si="15"/>
        <v>0</v>
      </c>
      <c r="J204" s="142"/>
      <c r="K204" s="43"/>
      <c r="L204" s="36"/>
      <c r="M204" s="61"/>
      <c r="N204" s="61"/>
    </row>
    <row r="205" spans="1:14" ht="52.5" customHeight="1">
      <c r="A205" s="35">
        <v>1216013</v>
      </c>
      <c r="B205" s="29">
        <v>6013</v>
      </c>
      <c r="C205" s="37" t="s">
        <v>49</v>
      </c>
      <c r="D205" s="65" t="s">
        <v>397</v>
      </c>
      <c r="E205" s="201" t="s">
        <v>398</v>
      </c>
      <c r="F205" s="201" t="s">
        <v>399</v>
      </c>
      <c r="G205" s="32">
        <f t="shared" si="13"/>
        <v>19000000</v>
      </c>
      <c r="H205" s="33">
        <v>19000000</v>
      </c>
      <c r="I205" s="33">
        <f t="shared" si="15"/>
        <v>0</v>
      </c>
      <c r="J205" s="142"/>
      <c r="K205" s="33"/>
      <c r="L205" s="36">
        <v>1</v>
      </c>
      <c r="M205" s="61"/>
      <c r="N205" s="61"/>
    </row>
    <row r="206" spans="1:14" ht="49.7" customHeight="1">
      <c r="A206" s="35" t="s">
        <v>381</v>
      </c>
      <c r="B206" s="29">
        <v>7670</v>
      </c>
      <c r="C206" s="37" t="s">
        <v>54</v>
      </c>
      <c r="D206" s="44" t="s">
        <v>55</v>
      </c>
      <c r="E206" s="201"/>
      <c r="F206" s="201"/>
      <c r="G206" s="32">
        <f t="shared" si="13"/>
        <v>400649220</v>
      </c>
      <c r="H206" s="33"/>
      <c r="I206" s="33">
        <f t="shared" si="15"/>
        <v>400649220</v>
      </c>
      <c r="J206" s="142"/>
      <c r="K206" s="147">
        <v>400649220</v>
      </c>
      <c r="L206" s="36">
        <v>1</v>
      </c>
      <c r="M206" s="61"/>
      <c r="N206" s="61"/>
    </row>
    <row r="207" spans="1:14" ht="42" hidden="1" customHeight="1">
      <c r="A207" s="44">
        <v>1216030</v>
      </c>
      <c r="B207" s="29">
        <v>6030</v>
      </c>
      <c r="C207" s="37" t="s">
        <v>371</v>
      </c>
      <c r="D207" s="44" t="s">
        <v>372</v>
      </c>
      <c r="E207" s="201" t="s">
        <v>400</v>
      </c>
      <c r="F207" s="201" t="s">
        <v>401</v>
      </c>
      <c r="G207" s="32">
        <f t="shared" si="13"/>
        <v>1500000</v>
      </c>
      <c r="H207" s="33">
        <v>1500000</v>
      </c>
      <c r="I207" s="33">
        <f t="shared" si="15"/>
        <v>0</v>
      </c>
      <c r="J207" s="142"/>
      <c r="K207" s="33"/>
      <c r="L207" s="36"/>
      <c r="M207" s="61"/>
      <c r="N207" s="61"/>
    </row>
    <row r="208" spans="1:14" ht="105.75" hidden="1" customHeight="1">
      <c r="A208" s="72" t="s">
        <v>367</v>
      </c>
      <c r="B208" s="65">
        <v>6020</v>
      </c>
      <c r="C208" s="72" t="s">
        <v>49</v>
      </c>
      <c r="D208" s="65" t="s">
        <v>50</v>
      </c>
      <c r="E208" s="201"/>
      <c r="F208" s="201"/>
      <c r="G208" s="32">
        <f t="shared" si="13"/>
        <v>32414850</v>
      </c>
      <c r="H208" s="33">
        <v>32414850</v>
      </c>
      <c r="I208" s="33">
        <f t="shared" si="15"/>
        <v>0</v>
      </c>
      <c r="J208" s="142"/>
      <c r="K208" s="33"/>
      <c r="L208" s="36"/>
      <c r="M208" s="61"/>
      <c r="N208" s="61"/>
    </row>
    <row r="209" spans="1:14" ht="45" hidden="1" customHeight="1">
      <c r="A209" s="35" t="s">
        <v>381</v>
      </c>
      <c r="B209" s="29">
        <v>7670</v>
      </c>
      <c r="C209" s="37" t="s">
        <v>54</v>
      </c>
      <c r="D209" s="44" t="s">
        <v>55</v>
      </c>
      <c r="E209" s="201"/>
      <c r="F209" s="201"/>
      <c r="G209" s="32">
        <f t="shared" si="13"/>
        <v>13000000</v>
      </c>
      <c r="H209" s="33"/>
      <c r="I209" s="33">
        <f t="shared" si="15"/>
        <v>13000000</v>
      </c>
      <c r="J209" s="142"/>
      <c r="K209" s="33">
        <v>13000000</v>
      </c>
      <c r="L209" s="36"/>
      <c r="M209" s="61"/>
      <c r="N209" s="61"/>
    </row>
    <row r="210" spans="1:14" ht="96" hidden="1" customHeight="1">
      <c r="A210" s="44">
        <v>1216030</v>
      </c>
      <c r="B210" s="29">
        <v>6030</v>
      </c>
      <c r="C210" s="37" t="s">
        <v>371</v>
      </c>
      <c r="D210" s="44" t="s">
        <v>372</v>
      </c>
      <c r="E210" s="201" t="s">
        <v>402</v>
      </c>
      <c r="F210" s="201" t="s">
        <v>403</v>
      </c>
      <c r="G210" s="32">
        <f t="shared" si="13"/>
        <v>11842000</v>
      </c>
      <c r="H210" s="33">
        <v>11842000</v>
      </c>
      <c r="I210" s="33">
        <f t="shared" si="15"/>
        <v>0</v>
      </c>
      <c r="J210" s="142"/>
      <c r="K210" s="33"/>
      <c r="L210" s="36"/>
      <c r="M210" s="61"/>
      <c r="N210" s="61"/>
    </row>
    <row r="211" spans="1:14" ht="44.85" hidden="1" customHeight="1">
      <c r="A211" s="35" t="s">
        <v>381</v>
      </c>
      <c r="B211" s="29">
        <v>7670</v>
      </c>
      <c r="C211" s="37" t="s">
        <v>54</v>
      </c>
      <c r="D211" s="44" t="s">
        <v>55</v>
      </c>
      <c r="E211" s="201"/>
      <c r="F211" s="201"/>
      <c r="G211" s="32">
        <f t="shared" si="13"/>
        <v>2500000</v>
      </c>
      <c r="H211" s="33"/>
      <c r="I211" s="33">
        <f t="shared" si="15"/>
        <v>2500000</v>
      </c>
      <c r="J211" s="142"/>
      <c r="K211" s="33">
        <v>2500000</v>
      </c>
      <c r="L211" s="36"/>
      <c r="M211" s="61"/>
      <c r="N211" s="61"/>
    </row>
    <row r="212" spans="1:14" ht="78" hidden="1" customHeight="1">
      <c r="A212" s="35">
        <v>1216012</v>
      </c>
      <c r="B212" s="29">
        <v>6012</v>
      </c>
      <c r="C212" s="37" t="s">
        <v>49</v>
      </c>
      <c r="D212" s="44" t="s">
        <v>404</v>
      </c>
      <c r="E212" s="201" t="s">
        <v>405</v>
      </c>
      <c r="F212" s="201" t="s">
        <v>406</v>
      </c>
      <c r="G212" s="32">
        <f t="shared" si="13"/>
        <v>71800000</v>
      </c>
      <c r="H212" s="33">
        <v>71800000</v>
      </c>
      <c r="I212" s="33">
        <f t="shared" si="15"/>
        <v>0</v>
      </c>
      <c r="J212" s="142"/>
      <c r="K212" s="33"/>
      <c r="L212" s="36"/>
      <c r="M212" s="61"/>
      <c r="N212" s="61"/>
    </row>
    <row r="213" spans="1:14" ht="71.25" customHeight="1">
      <c r="A213" s="37" t="s">
        <v>381</v>
      </c>
      <c r="B213" s="35">
        <v>7670</v>
      </c>
      <c r="C213" s="38" t="s">
        <v>54</v>
      </c>
      <c r="D213" s="44" t="s">
        <v>55</v>
      </c>
      <c r="E213" s="201"/>
      <c r="F213" s="201"/>
      <c r="G213" s="32">
        <f t="shared" si="13"/>
        <v>41040600</v>
      </c>
      <c r="H213" s="33"/>
      <c r="I213" s="33">
        <f t="shared" si="15"/>
        <v>41040600</v>
      </c>
      <c r="J213" s="142"/>
      <c r="K213" s="33">
        <v>41040600</v>
      </c>
      <c r="L213" s="36">
        <v>1</v>
      </c>
      <c r="M213" s="61"/>
      <c r="N213" s="61"/>
    </row>
    <row r="214" spans="1:14" ht="103.5" hidden="1" customHeight="1">
      <c r="A214" s="37" t="s">
        <v>407</v>
      </c>
      <c r="B214" s="35">
        <v>7150</v>
      </c>
      <c r="C214" s="38" t="s">
        <v>408</v>
      </c>
      <c r="D214" s="44" t="s">
        <v>409</v>
      </c>
      <c r="E214" s="44" t="s">
        <v>410</v>
      </c>
      <c r="F214" s="44" t="s">
        <v>411</v>
      </c>
      <c r="G214" s="32">
        <f t="shared" si="13"/>
        <v>1223000</v>
      </c>
      <c r="H214" s="33">
        <v>1223000</v>
      </c>
      <c r="I214" s="33">
        <f t="shared" si="15"/>
        <v>0</v>
      </c>
      <c r="J214" s="142"/>
      <c r="K214" s="33"/>
      <c r="L214" s="36"/>
      <c r="M214" s="61"/>
      <c r="N214" s="61"/>
    </row>
    <row r="215" spans="1:14" ht="91.5" customHeight="1">
      <c r="A215" s="37" t="s">
        <v>412</v>
      </c>
      <c r="B215" s="35">
        <v>8110</v>
      </c>
      <c r="C215" s="29" t="s">
        <v>82</v>
      </c>
      <c r="D215" s="30" t="s">
        <v>93</v>
      </c>
      <c r="E215" s="30" t="s">
        <v>94</v>
      </c>
      <c r="F215" s="44" t="s">
        <v>413</v>
      </c>
      <c r="G215" s="32">
        <f t="shared" si="13"/>
        <v>10033000</v>
      </c>
      <c r="H215" s="33">
        <v>723000</v>
      </c>
      <c r="I215" s="33">
        <f t="shared" si="15"/>
        <v>9310000</v>
      </c>
      <c r="J215" s="142"/>
      <c r="K215" s="33">
        <v>9310000</v>
      </c>
      <c r="L215" s="36">
        <v>1</v>
      </c>
      <c r="M215" s="61"/>
      <c r="N215" s="61"/>
    </row>
    <row r="216" spans="1:14" s="62" customFormat="1" ht="39" hidden="1" customHeight="1">
      <c r="A216" s="72" t="s">
        <v>358</v>
      </c>
      <c r="B216" s="44">
        <v>6011</v>
      </c>
      <c r="C216" s="37" t="s">
        <v>281</v>
      </c>
      <c r="D216" s="65" t="s">
        <v>359</v>
      </c>
      <c r="E216" s="206" t="s">
        <v>333</v>
      </c>
      <c r="F216" s="206" t="s">
        <v>334</v>
      </c>
      <c r="G216" s="73">
        <f t="shared" si="13"/>
        <v>0</v>
      </c>
      <c r="H216" s="74"/>
      <c r="I216" s="74">
        <f t="shared" si="15"/>
        <v>0</v>
      </c>
      <c r="J216" s="142"/>
      <c r="K216" s="74"/>
      <c r="L216" s="36"/>
      <c r="M216" s="61"/>
      <c r="N216" s="61"/>
    </row>
    <row r="217" spans="1:14" s="62" customFormat="1" ht="58.5" hidden="1" customHeight="1">
      <c r="A217" s="72" t="s">
        <v>414</v>
      </c>
      <c r="B217" s="71">
        <v>6017</v>
      </c>
      <c r="C217" s="72" t="s">
        <v>49</v>
      </c>
      <c r="D217" s="65" t="s">
        <v>386</v>
      </c>
      <c r="E217" s="206"/>
      <c r="F217" s="206"/>
      <c r="G217" s="73">
        <f t="shared" si="13"/>
        <v>0</v>
      </c>
      <c r="H217" s="74"/>
      <c r="I217" s="74">
        <f t="shared" si="15"/>
        <v>0</v>
      </c>
      <c r="J217" s="142"/>
      <c r="K217" s="74"/>
      <c r="L217" s="36"/>
      <c r="M217" s="61"/>
      <c r="N217" s="61"/>
    </row>
    <row r="218" spans="1:14" ht="39" hidden="1" customHeight="1">
      <c r="A218" s="44">
        <v>1216030</v>
      </c>
      <c r="B218" s="29">
        <v>6030</v>
      </c>
      <c r="C218" s="37" t="s">
        <v>371</v>
      </c>
      <c r="D218" s="44" t="s">
        <v>372</v>
      </c>
      <c r="E218" s="206"/>
      <c r="F218" s="206"/>
      <c r="G218" s="73">
        <f t="shared" si="13"/>
        <v>0</v>
      </c>
      <c r="H218" s="50"/>
      <c r="I218" s="50">
        <f t="shared" si="15"/>
        <v>0</v>
      </c>
      <c r="J218" s="142"/>
      <c r="K218" s="50"/>
      <c r="L218" s="36"/>
      <c r="M218" s="61"/>
      <c r="N218" s="61"/>
    </row>
    <row r="219" spans="1:14" ht="39" hidden="1" customHeight="1">
      <c r="A219" s="37" t="s">
        <v>373</v>
      </c>
      <c r="B219" s="44">
        <v>7310</v>
      </c>
      <c r="C219" s="37" t="s">
        <v>62</v>
      </c>
      <c r="D219" s="44" t="s">
        <v>374</v>
      </c>
      <c r="E219" s="206"/>
      <c r="F219" s="206"/>
      <c r="G219" s="73">
        <f t="shared" si="13"/>
        <v>0</v>
      </c>
      <c r="H219" s="43"/>
      <c r="I219" s="74">
        <f t="shared" si="15"/>
        <v>0</v>
      </c>
      <c r="J219" s="142"/>
      <c r="K219" s="43"/>
      <c r="L219" s="36"/>
      <c r="M219" s="61"/>
      <c r="N219" s="61"/>
    </row>
    <row r="220" spans="1:14" ht="58.5" hidden="1" customHeight="1">
      <c r="A220" s="44">
        <v>1217461</v>
      </c>
      <c r="B220" s="44">
        <v>7461</v>
      </c>
      <c r="C220" s="37" t="s">
        <v>131</v>
      </c>
      <c r="D220" s="65" t="s">
        <v>132</v>
      </c>
      <c r="E220" s="206"/>
      <c r="F220" s="206"/>
      <c r="G220" s="73">
        <f t="shared" si="13"/>
        <v>0</v>
      </c>
      <c r="H220" s="43"/>
      <c r="I220" s="74">
        <f t="shared" si="15"/>
        <v>0</v>
      </c>
      <c r="J220" s="142"/>
      <c r="K220" s="43"/>
      <c r="L220" s="36"/>
      <c r="M220" s="61"/>
      <c r="N220" s="61"/>
    </row>
    <row r="221" spans="1:14" ht="19.5" hidden="1" customHeight="1">
      <c r="A221" s="44"/>
      <c r="B221" s="29"/>
      <c r="C221" s="37"/>
      <c r="D221" s="44"/>
      <c r="E221" s="65"/>
      <c r="F221" s="65"/>
      <c r="G221" s="73"/>
      <c r="H221" s="43"/>
      <c r="I221" s="74"/>
      <c r="J221" s="142"/>
      <c r="K221" s="43"/>
      <c r="L221" s="36"/>
      <c r="M221" s="61"/>
      <c r="N221" s="61"/>
    </row>
    <row r="222" spans="1:14" s="103" customFormat="1" ht="34.5" hidden="1" customHeight="1">
      <c r="A222" s="88">
        <v>1400000</v>
      </c>
      <c r="B222" s="24"/>
      <c r="C222" s="24"/>
      <c r="D222" s="59" t="s">
        <v>415</v>
      </c>
      <c r="E222" s="93"/>
      <c r="F222" s="93"/>
      <c r="G222" s="28">
        <f t="shared" ref="G222:G247" si="16">H222+I222</f>
        <v>7950000</v>
      </c>
      <c r="H222" s="28">
        <f>H223</f>
        <v>2800000</v>
      </c>
      <c r="I222" s="28">
        <f>I223</f>
        <v>5150000</v>
      </c>
      <c r="J222" s="28">
        <f>J223</f>
        <v>200000</v>
      </c>
      <c r="K222" s="28">
        <f>K223</f>
        <v>4950000</v>
      </c>
      <c r="L222" s="36"/>
      <c r="M222" s="102"/>
      <c r="N222" s="102"/>
    </row>
    <row r="223" spans="1:14" ht="32.25" hidden="1" customHeight="1">
      <c r="A223" s="88">
        <v>1410000</v>
      </c>
      <c r="B223" s="104"/>
      <c r="C223" s="104"/>
      <c r="D223" s="59" t="s">
        <v>415</v>
      </c>
      <c r="E223" s="25"/>
      <c r="F223" s="25"/>
      <c r="G223" s="28">
        <f t="shared" si="16"/>
        <v>7950000</v>
      </c>
      <c r="H223" s="28">
        <f>SUM(H224:H229)</f>
        <v>2800000</v>
      </c>
      <c r="I223" s="28">
        <f>SUM(I226:I229)</f>
        <v>5150000</v>
      </c>
      <c r="J223" s="28">
        <f>SUM(J226:J229)</f>
        <v>200000</v>
      </c>
      <c r="K223" s="28">
        <f>SUM(K224:K229)</f>
        <v>4950000</v>
      </c>
      <c r="L223" s="36"/>
      <c r="M223" s="61"/>
      <c r="N223" s="61"/>
    </row>
    <row r="224" spans="1:14" ht="58.5" hidden="1" customHeight="1">
      <c r="A224" s="44">
        <v>1410160</v>
      </c>
      <c r="B224" s="29" t="s">
        <v>248</v>
      </c>
      <c r="C224" s="29" t="s">
        <v>24</v>
      </c>
      <c r="D224" s="105" t="s">
        <v>416</v>
      </c>
      <c r="E224" s="45" t="s">
        <v>417</v>
      </c>
      <c r="F224" s="30" t="s">
        <v>418</v>
      </c>
      <c r="G224" s="32">
        <f t="shared" si="16"/>
        <v>0</v>
      </c>
      <c r="H224" s="47"/>
      <c r="I224" s="43">
        <f>J224+K224</f>
        <v>0</v>
      </c>
      <c r="J224" s="142"/>
      <c r="K224" s="49"/>
      <c r="L224" s="36"/>
      <c r="M224" s="61"/>
      <c r="N224" s="61"/>
    </row>
    <row r="225" spans="1:14" ht="143.25" hidden="1" customHeight="1">
      <c r="A225" s="44">
        <v>1416030</v>
      </c>
      <c r="B225" s="29">
        <v>6030</v>
      </c>
      <c r="C225" s="37" t="s">
        <v>371</v>
      </c>
      <c r="D225" s="44" t="s">
        <v>372</v>
      </c>
      <c r="E225" s="55" t="s">
        <v>419</v>
      </c>
      <c r="F225" s="44" t="s">
        <v>420</v>
      </c>
      <c r="G225" s="32">
        <f t="shared" si="16"/>
        <v>300000</v>
      </c>
      <c r="H225" s="47">
        <v>300000</v>
      </c>
      <c r="I225" s="33">
        <f>J225+K225</f>
        <v>0</v>
      </c>
      <c r="J225" s="143"/>
      <c r="K225" s="46"/>
      <c r="L225" s="36"/>
      <c r="M225" s="61"/>
      <c r="N225" s="61"/>
    </row>
    <row r="226" spans="1:14" ht="58.7" hidden="1" customHeight="1">
      <c r="A226" s="44">
        <v>1416030</v>
      </c>
      <c r="B226" s="29">
        <v>6030</v>
      </c>
      <c r="C226" s="37" t="s">
        <v>371</v>
      </c>
      <c r="D226" s="44" t="s">
        <v>372</v>
      </c>
      <c r="E226" s="207" t="s">
        <v>421</v>
      </c>
      <c r="F226" s="204" t="s">
        <v>422</v>
      </c>
      <c r="G226" s="32">
        <f t="shared" si="16"/>
        <v>1500000</v>
      </c>
      <c r="H226" s="33">
        <v>1500000</v>
      </c>
      <c r="I226" s="33">
        <f>J226+K226</f>
        <v>0</v>
      </c>
      <c r="J226" s="143"/>
      <c r="K226" s="33"/>
      <c r="L226" s="36"/>
      <c r="M226" s="61"/>
      <c r="N226" s="61"/>
    </row>
    <row r="227" spans="1:14" ht="189.75" hidden="1" customHeight="1">
      <c r="A227" s="35">
        <v>1417691</v>
      </c>
      <c r="B227" s="29">
        <v>7691</v>
      </c>
      <c r="C227" s="37" t="s">
        <v>54</v>
      </c>
      <c r="D227" s="44" t="s">
        <v>378</v>
      </c>
      <c r="E227" s="207"/>
      <c r="F227" s="204"/>
      <c r="G227" s="32">
        <f t="shared" si="16"/>
        <v>200000</v>
      </c>
      <c r="H227" s="33"/>
      <c r="I227" s="33">
        <v>200000</v>
      </c>
      <c r="J227" s="143">
        <v>200000</v>
      </c>
      <c r="K227" s="33"/>
      <c r="L227" s="36"/>
      <c r="M227" s="61"/>
      <c r="N227" s="61"/>
    </row>
    <row r="228" spans="1:14" ht="81" hidden="1" customHeight="1">
      <c r="A228" s="72" t="s">
        <v>423</v>
      </c>
      <c r="B228" s="35">
        <v>7370</v>
      </c>
      <c r="C228" s="38" t="s">
        <v>54</v>
      </c>
      <c r="D228" s="65" t="s">
        <v>424</v>
      </c>
      <c r="E228" s="45" t="s">
        <v>417</v>
      </c>
      <c r="F228" s="30" t="s">
        <v>418</v>
      </c>
      <c r="G228" s="32">
        <f t="shared" si="16"/>
        <v>4950000</v>
      </c>
      <c r="H228" s="33"/>
      <c r="I228" s="33">
        <f>J228+K228</f>
        <v>4950000</v>
      </c>
      <c r="J228" s="143"/>
      <c r="K228" s="33">
        <v>4950000</v>
      </c>
      <c r="L228" s="36"/>
      <c r="M228" s="61"/>
      <c r="N228" s="61"/>
    </row>
    <row r="229" spans="1:14" s="62" customFormat="1" ht="72" hidden="1" customHeight="1">
      <c r="A229" s="72" t="s">
        <v>425</v>
      </c>
      <c r="B229" s="35">
        <v>8230</v>
      </c>
      <c r="C229" s="38" t="s">
        <v>426</v>
      </c>
      <c r="D229" s="65" t="s">
        <v>108</v>
      </c>
      <c r="E229" s="45" t="s">
        <v>417</v>
      </c>
      <c r="F229" s="30" t="s">
        <v>418</v>
      </c>
      <c r="G229" s="32">
        <f t="shared" si="16"/>
        <v>1000000</v>
      </c>
      <c r="H229" s="33">
        <v>1000000</v>
      </c>
      <c r="I229" s="33">
        <f>J229+K229</f>
        <v>0</v>
      </c>
      <c r="J229" s="143"/>
      <c r="K229" s="68"/>
      <c r="L229" s="36"/>
      <c r="M229" s="61"/>
      <c r="N229" s="61"/>
    </row>
    <row r="230" spans="1:14" ht="33" customHeight="1">
      <c r="A230" s="88">
        <v>1500000</v>
      </c>
      <c r="B230" s="58"/>
      <c r="C230" s="58"/>
      <c r="D230" s="59" t="s">
        <v>427</v>
      </c>
      <c r="E230" s="60"/>
      <c r="F230" s="60"/>
      <c r="G230" s="28">
        <f t="shared" si="16"/>
        <v>166113000</v>
      </c>
      <c r="H230" s="27">
        <f>H231</f>
        <v>640000</v>
      </c>
      <c r="I230" s="27">
        <f>I231</f>
        <v>165473000</v>
      </c>
      <c r="J230" s="27">
        <f>J231</f>
        <v>80300000</v>
      </c>
      <c r="K230" s="27">
        <f>K231</f>
        <v>85173000</v>
      </c>
      <c r="L230" s="36">
        <v>1</v>
      </c>
      <c r="M230" s="61"/>
      <c r="N230" s="61"/>
    </row>
    <row r="231" spans="1:14" ht="41.25" customHeight="1">
      <c r="A231" s="88">
        <v>1510000</v>
      </c>
      <c r="B231" s="58"/>
      <c r="C231" s="58"/>
      <c r="D231" s="59" t="s">
        <v>427</v>
      </c>
      <c r="E231" s="60"/>
      <c r="F231" s="60"/>
      <c r="G231" s="28">
        <f>H231+I231</f>
        <v>166113000</v>
      </c>
      <c r="H231" s="27">
        <f>SUM(H232:H247)</f>
        <v>640000</v>
      </c>
      <c r="I231" s="27">
        <f>SUM(I232:I247)</f>
        <v>165473000</v>
      </c>
      <c r="J231" s="27">
        <f>SUM(J232:J247)</f>
        <v>80300000</v>
      </c>
      <c r="K231" s="27">
        <f>SUM(K232:K247)</f>
        <v>85173000</v>
      </c>
      <c r="L231" s="36">
        <v>1</v>
      </c>
      <c r="M231" s="61"/>
      <c r="N231" s="61"/>
    </row>
    <row r="232" spans="1:14" ht="117" hidden="1" customHeight="1">
      <c r="A232" s="35">
        <v>1516083</v>
      </c>
      <c r="B232" s="29">
        <v>6083</v>
      </c>
      <c r="C232" s="37" t="s">
        <v>281</v>
      </c>
      <c r="D232" s="44" t="s">
        <v>428</v>
      </c>
      <c r="E232" s="44" t="s">
        <v>429</v>
      </c>
      <c r="F232" s="44" t="s">
        <v>430</v>
      </c>
      <c r="G232" s="42">
        <f t="shared" si="16"/>
        <v>0</v>
      </c>
      <c r="H232" s="43"/>
      <c r="I232" s="43">
        <f t="shared" ref="I232:I247" si="17">J232+K232</f>
        <v>0</v>
      </c>
      <c r="J232" s="142"/>
      <c r="K232" s="43"/>
      <c r="L232" s="36"/>
      <c r="M232" s="61"/>
      <c r="N232" s="61"/>
    </row>
    <row r="233" spans="1:14" s="62" customFormat="1" ht="19.5" hidden="1" customHeight="1">
      <c r="A233" s="72" t="s">
        <v>431</v>
      </c>
      <c r="B233" s="65">
        <v>4030</v>
      </c>
      <c r="C233" s="72" t="s">
        <v>314</v>
      </c>
      <c r="D233" s="52" t="s">
        <v>315</v>
      </c>
      <c r="E233" s="204" t="s">
        <v>46</v>
      </c>
      <c r="F233" s="205" t="s">
        <v>47</v>
      </c>
      <c r="G233" s="73">
        <f t="shared" si="16"/>
        <v>0</v>
      </c>
      <c r="H233" s="74"/>
      <c r="I233" s="74">
        <f t="shared" si="17"/>
        <v>0</v>
      </c>
      <c r="J233" s="142"/>
      <c r="K233" s="74"/>
      <c r="L233" s="36"/>
      <c r="M233" s="61"/>
      <c r="N233" s="61"/>
    </row>
    <row r="234" spans="1:14" s="62" customFormat="1" ht="58.5" hidden="1" customHeight="1">
      <c r="A234" s="72" t="s">
        <v>432</v>
      </c>
      <c r="B234" s="37" t="s">
        <v>320</v>
      </c>
      <c r="C234" s="37" t="s">
        <v>321</v>
      </c>
      <c r="D234" s="30" t="s">
        <v>322</v>
      </c>
      <c r="E234" s="204"/>
      <c r="F234" s="205"/>
      <c r="G234" s="73">
        <f t="shared" si="16"/>
        <v>0</v>
      </c>
      <c r="H234" s="50"/>
      <c r="I234" s="74">
        <f t="shared" si="17"/>
        <v>0</v>
      </c>
      <c r="J234" s="142"/>
      <c r="K234" s="74"/>
      <c r="L234" s="36"/>
      <c r="M234" s="61"/>
      <c r="N234" s="61"/>
    </row>
    <row r="235" spans="1:14" s="62" customFormat="1" ht="39" hidden="1" customHeight="1">
      <c r="A235" s="72" t="s">
        <v>433</v>
      </c>
      <c r="B235" s="65">
        <v>1080</v>
      </c>
      <c r="C235" s="37" t="s">
        <v>325</v>
      </c>
      <c r="D235" s="30" t="s">
        <v>326</v>
      </c>
      <c r="E235" s="204"/>
      <c r="F235" s="205"/>
      <c r="G235" s="73">
        <f t="shared" si="16"/>
        <v>0</v>
      </c>
      <c r="H235" s="50"/>
      <c r="I235" s="74">
        <f t="shared" si="17"/>
        <v>0</v>
      </c>
      <c r="J235" s="142"/>
      <c r="K235" s="74"/>
      <c r="L235" s="36"/>
      <c r="M235" s="61"/>
      <c r="N235" s="61"/>
    </row>
    <row r="236" spans="1:14" s="62" customFormat="1" ht="34.5" hidden="1" customHeight="1">
      <c r="A236" s="38" t="s">
        <v>434</v>
      </c>
      <c r="B236" s="37" t="s">
        <v>330</v>
      </c>
      <c r="C236" s="37" t="s">
        <v>35</v>
      </c>
      <c r="D236" s="30" t="s">
        <v>36</v>
      </c>
      <c r="E236" s="204"/>
      <c r="F236" s="205"/>
      <c r="G236" s="73">
        <f t="shared" si="16"/>
        <v>0</v>
      </c>
      <c r="H236" s="74"/>
      <c r="I236" s="74">
        <f t="shared" si="17"/>
        <v>0</v>
      </c>
      <c r="J236" s="142"/>
      <c r="K236" s="74"/>
      <c r="L236" s="36"/>
      <c r="M236" s="61"/>
      <c r="N236" s="61"/>
    </row>
    <row r="237" spans="1:14" s="62" customFormat="1" ht="51.75" hidden="1" customHeight="1">
      <c r="A237" s="38" t="s">
        <v>435</v>
      </c>
      <c r="B237" s="37" t="s">
        <v>436</v>
      </c>
      <c r="C237" s="37" t="s">
        <v>62</v>
      </c>
      <c r="D237" s="30" t="s">
        <v>437</v>
      </c>
      <c r="E237" s="204" t="s">
        <v>170</v>
      </c>
      <c r="F237" s="205" t="s">
        <v>171</v>
      </c>
      <c r="G237" s="66">
        <f t="shared" si="16"/>
        <v>5000000</v>
      </c>
      <c r="H237" s="68"/>
      <c r="I237" s="68">
        <f t="shared" si="17"/>
        <v>5000000</v>
      </c>
      <c r="J237" s="142"/>
      <c r="K237" s="68">
        <v>5000000</v>
      </c>
      <c r="L237" s="36"/>
      <c r="M237" s="61"/>
      <c r="N237" s="61"/>
    </row>
    <row r="238" spans="1:14" s="62" customFormat="1" ht="72" hidden="1" customHeight="1">
      <c r="A238" s="52">
        <v>1517366</v>
      </c>
      <c r="B238" s="52">
        <v>7366</v>
      </c>
      <c r="C238" s="70" t="s">
        <v>54</v>
      </c>
      <c r="D238" s="98" t="s">
        <v>438</v>
      </c>
      <c r="E238" s="204"/>
      <c r="F238" s="205"/>
      <c r="G238" s="66">
        <f t="shared" si="16"/>
        <v>115105000</v>
      </c>
      <c r="H238" s="68">
        <v>300000</v>
      </c>
      <c r="I238" s="68">
        <f t="shared" si="17"/>
        <v>114805000</v>
      </c>
      <c r="J238" s="142">
        <v>80000000</v>
      </c>
      <c r="K238" s="68">
        <v>34805000</v>
      </c>
      <c r="L238" s="36"/>
      <c r="M238" s="61"/>
      <c r="N238" s="61"/>
    </row>
    <row r="239" spans="1:14" ht="70.5" hidden="1" customHeight="1">
      <c r="A239" s="72" t="s">
        <v>439</v>
      </c>
      <c r="B239" s="35">
        <v>7370</v>
      </c>
      <c r="C239" s="37" t="s">
        <v>54</v>
      </c>
      <c r="D239" s="44" t="s">
        <v>424</v>
      </c>
      <c r="E239" s="65" t="s">
        <v>51</v>
      </c>
      <c r="F239" s="30" t="s">
        <v>52</v>
      </c>
      <c r="G239" s="32">
        <f t="shared" si="16"/>
        <v>4055000</v>
      </c>
      <c r="H239" s="33"/>
      <c r="I239" s="33">
        <f t="shared" si="17"/>
        <v>4055000</v>
      </c>
      <c r="J239" s="142"/>
      <c r="K239" s="33">
        <v>4055000</v>
      </c>
      <c r="L239" s="36"/>
      <c r="M239" s="61"/>
      <c r="N239" s="61"/>
    </row>
    <row r="240" spans="1:14" ht="39" hidden="1" customHeight="1">
      <c r="A240" s="38" t="s">
        <v>440</v>
      </c>
      <c r="B240" s="29">
        <v>2010</v>
      </c>
      <c r="C240" s="37" t="s">
        <v>215</v>
      </c>
      <c r="D240" s="30" t="s">
        <v>216</v>
      </c>
      <c r="E240" s="206" t="s">
        <v>237</v>
      </c>
      <c r="F240" s="204" t="s">
        <v>460</v>
      </c>
      <c r="G240" s="42">
        <f t="shared" si="16"/>
        <v>0</v>
      </c>
      <c r="H240" s="43"/>
      <c r="I240" s="43">
        <f t="shared" si="17"/>
        <v>0</v>
      </c>
      <c r="J240" s="142"/>
      <c r="K240" s="43"/>
      <c r="L240" s="36"/>
      <c r="M240" s="61"/>
      <c r="N240" s="61"/>
    </row>
    <row r="241" spans="1:14" ht="39" hidden="1" customHeight="1">
      <c r="A241" s="38" t="s">
        <v>441</v>
      </c>
      <c r="B241" s="29">
        <v>2080</v>
      </c>
      <c r="C241" s="37" t="s">
        <v>218</v>
      </c>
      <c r="D241" s="30" t="s">
        <v>219</v>
      </c>
      <c r="E241" s="206"/>
      <c r="F241" s="204"/>
      <c r="G241" s="42">
        <f t="shared" si="16"/>
        <v>0</v>
      </c>
      <c r="H241" s="43"/>
      <c r="I241" s="43">
        <f t="shared" si="17"/>
        <v>0</v>
      </c>
      <c r="J241" s="142"/>
      <c r="K241" s="43"/>
      <c r="L241" s="36"/>
      <c r="M241" s="61"/>
      <c r="N241" s="61"/>
    </row>
    <row r="242" spans="1:14" ht="39" hidden="1" customHeight="1">
      <c r="A242" s="38" t="s">
        <v>442</v>
      </c>
      <c r="B242" s="29">
        <v>2090</v>
      </c>
      <c r="C242" s="37" t="s">
        <v>221</v>
      </c>
      <c r="D242" s="30" t="s">
        <v>222</v>
      </c>
      <c r="E242" s="206"/>
      <c r="F242" s="204"/>
      <c r="G242" s="42">
        <f t="shared" si="16"/>
        <v>0</v>
      </c>
      <c r="H242" s="106"/>
      <c r="I242" s="43">
        <f t="shared" si="17"/>
        <v>0</v>
      </c>
      <c r="J242" s="142"/>
      <c r="K242" s="43"/>
      <c r="L242" s="36"/>
      <c r="M242" s="61"/>
      <c r="N242" s="61"/>
    </row>
    <row r="243" spans="1:14" ht="92.25" customHeight="1">
      <c r="A243" s="72" t="s">
        <v>443</v>
      </c>
      <c r="B243" s="65">
        <v>7322</v>
      </c>
      <c r="C243" s="72" t="s">
        <v>62</v>
      </c>
      <c r="D243" s="52" t="s">
        <v>236</v>
      </c>
      <c r="E243" s="206"/>
      <c r="F243" s="204"/>
      <c r="G243" s="32">
        <f t="shared" si="16"/>
        <v>41313000</v>
      </c>
      <c r="H243" s="33"/>
      <c r="I243" s="33">
        <f t="shared" si="17"/>
        <v>41313000</v>
      </c>
      <c r="J243" s="142"/>
      <c r="K243" s="33">
        <v>41313000</v>
      </c>
      <c r="L243" s="36">
        <v>1</v>
      </c>
      <c r="M243" s="61"/>
      <c r="N243" s="61"/>
    </row>
    <row r="244" spans="1:14" ht="183.75" customHeight="1">
      <c r="A244" s="182">
        <v>1417691</v>
      </c>
      <c r="B244" s="183">
        <v>7691</v>
      </c>
      <c r="C244" s="186" t="s">
        <v>54</v>
      </c>
      <c r="D244" s="184" t="s">
        <v>378</v>
      </c>
      <c r="E244" s="185" t="s">
        <v>94</v>
      </c>
      <c r="F244" s="184" t="s">
        <v>413</v>
      </c>
      <c r="G244" s="187">
        <f t="shared" si="16"/>
        <v>300000</v>
      </c>
      <c r="H244" s="188"/>
      <c r="I244" s="188">
        <f t="shared" si="17"/>
        <v>300000</v>
      </c>
      <c r="J244" s="189">
        <v>300000</v>
      </c>
      <c r="K244" s="188"/>
      <c r="L244" s="190">
        <v>1</v>
      </c>
      <c r="M244" s="61"/>
      <c r="N244" s="61"/>
    </row>
    <row r="245" spans="1:14" ht="39" hidden="1" customHeight="1">
      <c r="A245" s="38" t="s">
        <v>434</v>
      </c>
      <c r="B245" s="37" t="s">
        <v>330</v>
      </c>
      <c r="C245" s="37" t="s">
        <v>35</v>
      </c>
      <c r="D245" s="30" t="s">
        <v>36</v>
      </c>
      <c r="E245" s="204" t="s">
        <v>331</v>
      </c>
      <c r="F245" s="204" t="s">
        <v>444</v>
      </c>
      <c r="G245" s="42">
        <f t="shared" si="16"/>
        <v>0</v>
      </c>
      <c r="H245" s="43"/>
      <c r="I245" s="43">
        <f t="shared" si="17"/>
        <v>0</v>
      </c>
      <c r="J245" s="142"/>
      <c r="K245" s="43"/>
      <c r="L245" s="36"/>
      <c r="M245" s="61"/>
      <c r="N245" s="61"/>
    </row>
    <row r="246" spans="1:14" ht="39" hidden="1" customHeight="1">
      <c r="A246" s="37" t="s">
        <v>439</v>
      </c>
      <c r="B246" s="35">
        <v>7370</v>
      </c>
      <c r="C246" s="38" t="s">
        <v>54</v>
      </c>
      <c r="D246" s="44" t="s">
        <v>424</v>
      </c>
      <c r="E246" s="204"/>
      <c r="F246" s="204"/>
      <c r="G246" s="42">
        <f t="shared" si="16"/>
        <v>0</v>
      </c>
      <c r="H246" s="43"/>
      <c r="I246" s="43">
        <f t="shared" si="17"/>
        <v>0</v>
      </c>
      <c r="J246" s="142"/>
      <c r="K246" s="43"/>
      <c r="L246" s="36"/>
      <c r="M246" s="61"/>
      <c r="N246" s="61"/>
    </row>
    <row r="247" spans="1:14" ht="78" hidden="1" customHeight="1">
      <c r="A247" s="37" t="s">
        <v>445</v>
      </c>
      <c r="B247" s="65">
        <v>5031</v>
      </c>
      <c r="C247" s="72" t="s">
        <v>191</v>
      </c>
      <c r="D247" s="44" t="s">
        <v>192</v>
      </c>
      <c r="E247" s="65" t="s">
        <v>193</v>
      </c>
      <c r="F247" s="65" t="s">
        <v>194</v>
      </c>
      <c r="G247" s="42">
        <f t="shared" si="16"/>
        <v>340000</v>
      </c>
      <c r="H247" s="43">
        <v>340000</v>
      </c>
      <c r="I247" s="43">
        <f t="shared" si="17"/>
        <v>0</v>
      </c>
      <c r="J247" s="142"/>
      <c r="K247" s="43"/>
      <c r="L247" s="36"/>
      <c r="M247" s="61"/>
      <c r="N247" s="61"/>
    </row>
    <row r="248" spans="1:14" s="62" customFormat="1" ht="19.5" hidden="1" customHeight="1">
      <c r="A248" s="72"/>
      <c r="B248" s="35"/>
      <c r="C248" s="38"/>
      <c r="D248" s="65"/>
      <c r="E248" s="45"/>
      <c r="F248" s="107"/>
      <c r="G248" s="73"/>
      <c r="H248" s="74"/>
      <c r="I248" s="74"/>
      <c r="J248" s="142"/>
      <c r="K248" s="74"/>
      <c r="L248" s="36"/>
      <c r="M248" s="61"/>
      <c r="N248" s="61"/>
    </row>
    <row r="249" spans="1:14" ht="39" customHeight="1">
      <c r="A249" s="88">
        <v>3700000</v>
      </c>
      <c r="B249" s="58"/>
      <c r="C249" s="58"/>
      <c r="D249" s="59" t="s">
        <v>446</v>
      </c>
      <c r="E249" s="94"/>
      <c r="F249" s="94"/>
      <c r="G249" s="89">
        <f>H249+I249</f>
        <v>50511840</v>
      </c>
      <c r="H249" s="89">
        <f>H250</f>
        <v>13531840</v>
      </c>
      <c r="I249" s="89">
        <f>I250</f>
        <v>36980000</v>
      </c>
      <c r="J249" s="28">
        <f>J250</f>
        <v>0</v>
      </c>
      <c r="K249" s="89">
        <f>K250</f>
        <v>36980000</v>
      </c>
      <c r="L249" s="36">
        <v>1</v>
      </c>
      <c r="M249" s="61"/>
      <c r="N249" s="61"/>
    </row>
    <row r="250" spans="1:14" ht="39" customHeight="1">
      <c r="A250" s="88">
        <v>3710000</v>
      </c>
      <c r="B250" s="58"/>
      <c r="C250" s="58"/>
      <c r="D250" s="59" t="s">
        <v>446</v>
      </c>
      <c r="E250" s="94"/>
      <c r="F250" s="94"/>
      <c r="G250" s="89">
        <f>SUM(G251:G261)</f>
        <v>50511840</v>
      </c>
      <c r="H250" s="89">
        <f>SUM(H251:H261)</f>
        <v>13531840</v>
      </c>
      <c r="I250" s="89">
        <f>SUM(I251:J261)</f>
        <v>36980000</v>
      </c>
      <c r="J250" s="28">
        <f>SUM(J251:J259)</f>
        <v>0</v>
      </c>
      <c r="K250" s="89">
        <f>SUM(K251:K261)</f>
        <v>36980000</v>
      </c>
      <c r="L250" s="36">
        <v>1</v>
      </c>
      <c r="M250" s="61"/>
      <c r="N250" s="61"/>
    </row>
    <row r="251" spans="1:14" ht="78" customHeight="1">
      <c r="A251" s="35">
        <v>3718600</v>
      </c>
      <c r="B251" s="29">
        <v>8600</v>
      </c>
      <c r="C251" s="29" t="s">
        <v>149</v>
      </c>
      <c r="D251" s="44" t="s">
        <v>150</v>
      </c>
      <c r="E251" s="30" t="s">
        <v>469</v>
      </c>
      <c r="F251" s="30" t="s">
        <v>463</v>
      </c>
      <c r="G251" s="42">
        <f t="shared" ref="G251:G262" si="18">H251+I251</f>
        <v>13448000</v>
      </c>
      <c r="H251" s="43">
        <v>2048000</v>
      </c>
      <c r="I251" s="43">
        <f>J251+K251</f>
        <v>11400000</v>
      </c>
      <c r="J251" s="142"/>
      <c r="K251" s="43">
        <v>11400000</v>
      </c>
      <c r="L251" s="36">
        <v>1</v>
      </c>
      <c r="M251" s="61"/>
      <c r="N251" s="61"/>
    </row>
    <row r="252" spans="1:14" ht="58.5" hidden="1" customHeight="1">
      <c r="A252" s="199">
        <v>3719770</v>
      </c>
      <c r="B252" s="200">
        <v>9770</v>
      </c>
      <c r="C252" s="200" t="s">
        <v>87</v>
      </c>
      <c r="D252" s="201" t="s">
        <v>447</v>
      </c>
      <c r="E252" s="65" t="s">
        <v>170</v>
      </c>
      <c r="F252" s="65" t="s">
        <v>171</v>
      </c>
      <c r="G252" s="42">
        <f t="shared" si="18"/>
        <v>0</v>
      </c>
      <c r="H252" s="43"/>
      <c r="I252" s="43"/>
      <c r="J252" s="142"/>
      <c r="K252" s="43"/>
      <c r="L252" s="36"/>
      <c r="M252" s="61"/>
      <c r="N252" s="61"/>
    </row>
    <row r="253" spans="1:14" ht="145.15" hidden="1" customHeight="1">
      <c r="A253" s="199"/>
      <c r="B253" s="200"/>
      <c r="C253" s="200"/>
      <c r="D253" s="201"/>
      <c r="E253" s="151" t="s">
        <v>114</v>
      </c>
      <c r="F253" s="148" t="s">
        <v>115</v>
      </c>
      <c r="G253" s="42">
        <f t="shared" si="18"/>
        <v>1000000</v>
      </c>
      <c r="H253" s="43"/>
      <c r="I253" s="43">
        <f>K253</f>
        <v>1000000</v>
      </c>
      <c r="J253" s="149"/>
      <c r="K253" s="43">
        <v>1000000</v>
      </c>
      <c r="L253" s="150"/>
      <c r="M253" s="61"/>
      <c r="N253" s="61"/>
    </row>
    <row r="254" spans="1:14" ht="97.5" hidden="1" customHeight="1">
      <c r="A254" s="199"/>
      <c r="B254" s="200"/>
      <c r="C254" s="200"/>
      <c r="D254" s="200"/>
      <c r="E254" s="30" t="s">
        <v>146</v>
      </c>
      <c r="F254" s="30" t="s">
        <v>448</v>
      </c>
      <c r="G254" s="42">
        <f t="shared" si="18"/>
        <v>0</v>
      </c>
      <c r="H254" s="43"/>
      <c r="I254" s="43">
        <f t="shared" ref="I254:I261" si="19">J254+K254</f>
        <v>0</v>
      </c>
      <c r="J254" s="142"/>
      <c r="K254" s="43"/>
      <c r="L254" s="36"/>
      <c r="M254" s="61"/>
      <c r="N254" s="61"/>
    </row>
    <row r="255" spans="1:14" ht="150" customHeight="1">
      <c r="A255" s="199">
        <v>3719800</v>
      </c>
      <c r="B255" s="200">
        <v>9800</v>
      </c>
      <c r="C255" s="200" t="s">
        <v>87</v>
      </c>
      <c r="D255" s="201" t="s">
        <v>449</v>
      </c>
      <c r="E255" s="55" t="s">
        <v>114</v>
      </c>
      <c r="F255" s="30" t="s">
        <v>115</v>
      </c>
      <c r="G255" s="42">
        <f t="shared" si="18"/>
        <v>29263840</v>
      </c>
      <c r="H255" s="43">
        <v>9063840</v>
      </c>
      <c r="I255" s="43">
        <f t="shared" si="19"/>
        <v>20200000</v>
      </c>
      <c r="J255" s="142"/>
      <c r="K255" s="43">
        <v>20200000</v>
      </c>
      <c r="L255" s="36">
        <v>1</v>
      </c>
      <c r="M255" s="61"/>
      <c r="N255" s="61"/>
    </row>
    <row r="256" spans="1:14" s="62" customFormat="1" ht="78" hidden="1" customHeight="1">
      <c r="A256" s="199"/>
      <c r="B256" s="200"/>
      <c r="C256" s="200"/>
      <c r="D256" s="201"/>
      <c r="E256" s="55" t="s">
        <v>450</v>
      </c>
      <c r="F256" s="30" t="s">
        <v>451</v>
      </c>
      <c r="G256" s="42">
        <f t="shared" si="18"/>
        <v>0</v>
      </c>
      <c r="H256" s="74"/>
      <c r="I256" s="43">
        <f t="shared" si="19"/>
        <v>0</v>
      </c>
      <c r="J256" s="142"/>
      <c r="K256" s="74"/>
      <c r="L256" s="36"/>
      <c r="M256" s="61"/>
      <c r="N256" s="61"/>
    </row>
    <row r="257" spans="1:14" s="62" customFormat="1" ht="78" customHeight="1">
      <c r="A257" s="199"/>
      <c r="B257" s="200"/>
      <c r="C257" s="200"/>
      <c r="D257" s="201"/>
      <c r="E257" s="55" t="s">
        <v>452</v>
      </c>
      <c r="F257" s="30" t="s">
        <v>453</v>
      </c>
      <c r="G257" s="42">
        <f t="shared" si="18"/>
        <v>5700000</v>
      </c>
      <c r="H257" s="74">
        <v>1320000</v>
      </c>
      <c r="I257" s="43">
        <f t="shared" si="19"/>
        <v>4380000</v>
      </c>
      <c r="J257" s="142"/>
      <c r="K257" s="74">
        <v>4380000</v>
      </c>
      <c r="L257" s="36">
        <v>1</v>
      </c>
      <c r="M257" s="61"/>
      <c r="N257" s="61"/>
    </row>
    <row r="258" spans="1:14" s="62" customFormat="1" ht="97.5" hidden="1" customHeight="1">
      <c r="A258" s="35">
        <v>3719800</v>
      </c>
      <c r="B258" s="29">
        <v>9800</v>
      </c>
      <c r="C258" s="29" t="s">
        <v>87</v>
      </c>
      <c r="D258" s="201"/>
      <c r="E258" s="55" t="s">
        <v>196</v>
      </c>
      <c r="F258" s="30" t="s">
        <v>197</v>
      </c>
      <c r="G258" s="42">
        <f t="shared" si="18"/>
        <v>0</v>
      </c>
      <c r="H258" s="74"/>
      <c r="I258" s="43">
        <f t="shared" si="19"/>
        <v>0</v>
      </c>
      <c r="J258" s="142"/>
      <c r="K258" s="74"/>
      <c r="L258" s="36"/>
      <c r="M258" s="61"/>
      <c r="N258" s="61"/>
    </row>
    <row r="259" spans="1:14" s="62" customFormat="1" ht="58.5" hidden="1" customHeight="1">
      <c r="A259" s="35">
        <v>3719800</v>
      </c>
      <c r="B259" s="29">
        <v>9800</v>
      </c>
      <c r="C259" s="29" t="s">
        <v>87</v>
      </c>
      <c r="D259" s="201"/>
      <c r="E259" s="65" t="s">
        <v>170</v>
      </c>
      <c r="F259" s="65" t="s">
        <v>171</v>
      </c>
      <c r="G259" s="42">
        <f t="shared" si="18"/>
        <v>0</v>
      </c>
      <c r="H259" s="74"/>
      <c r="I259" s="43">
        <f t="shared" si="19"/>
        <v>0</v>
      </c>
      <c r="J259" s="142"/>
      <c r="K259" s="74"/>
      <c r="L259" s="36"/>
      <c r="M259" s="61"/>
      <c r="N259" s="61"/>
    </row>
    <row r="260" spans="1:14" s="62" customFormat="1" ht="75.75" customHeight="1">
      <c r="A260" s="35">
        <v>3719800</v>
      </c>
      <c r="B260" s="29">
        <v>9800</v>
      </c>
      <c r="C260" s="29" t="s">
        <v>87</v>
      </c>
      <c r="D260" s="201"/>
      <c r="E260" s="30" t="s">
        <v>94</v>
      </c>
      <c r="F260" s="44" t="s">
        <v>95</v>
      </c>
      <c r="G260" s="42">
        <f t="shared" si="18"/>
        <v>1100000</v>
      </c>
      <c r="H260" s="74">
        <v>1100000</v>
      </c>
      <c r="I260" s="43">
        <f t="shared" si="19"/>
        <v>0</v>
      </c>
      <c r="J260" s="142"/>
      <c r="K260" s="74"/>
      <c r="L260" s="36">
        <v>1</v>
      </c>
      <c r="M260" s="61"/>
      <c r="N260" s="61"/>
    </row>
    <row r="261" spans="1:14" s="62" customFormat="1" ht="136.5" hidden="1" customHeight="1">
      <c r="A261" s="35">
        <v>3719800</v>
      </c>
      <c r="B261" s="29">
        <v>9800</v>
      </c>
      <c r="C261" s="29" t="s">
        <v>87</v>
      </c>
      <c r="D261" s="201"/>
      <c r="E261" s="108" t="s">
        <v>454</v>
      </c>
      <c r="F261" s="44" t="s">
        <v>455</v>
      </c>
      <c r="G261" s="42">
        <f t="shared" si="18"/>
        <v>0</v>
      </c>
      <c r="H261" s="74"/>
      <c r="I261" s="43">
        <f t="shared" si="19"/>
        <v>0</v>
      </c>
      <c r="J261" s="142"/>
      <c r="K261" s="74"/>
      <c r="L261" s="36"/>
      <c r="M261" s="61"/>
      <c r="N261" s="61"/>
    </row>
    <row r="262" spans="1:14" ht="34.5" customHeight="1">
      <c r="A262" s="60"/>
      <c r="B262" s="60"/>
      <c r="C262" s="60"/>
      <c r="D262" s="26" t="s">
        <v>456</v>
      </c>
      <c r="E262" s="109"/>
      <c r="F262" s="109"/>
      <c r="G262" s="28">
        <f t="shared" si="18"/>
        <v>2353336910</v>
      </c>
      <c r="H262" s="28">
        <f>H14+H58+H84+H117+H136+H160+H178+H222+H230+H249+H145</f>
        <v>967013340</v>
      </c>
      <c r="I262" s="28">
        <f>I14+I58+I84+I117+I136+I160+I178+I222+I230+I249+I145</f>
        <v>1386323570</v>
      </c>
      <c r="J262" s="28">
        <f>J14+J58+J84+J117+J136+J160+J178+J222+J230+J249+J145</f>
        <v>83162450</v>
      </c>
      <c r="K262" s="28">
        <f>K14+K58+K84+K117+K136+K160+K178+K222+K230+K249+K145</f>
        <v>1303895520</v>
      </c>
      <c r="L262" s="36">
        <v>1</v>
      </c>
      <c r="M262" s="61"/>
      <c r="N262" s="61"/>
    </row>
    <row r="263" spans="1:14" s="62" customFormat="1" ht="15.75" hidden="1">
      <c r="A263" s="110"/>
      <c r="B263" s="110"/>
      <c r="C263" s="111"/>
      <c r="D263" s="111"/>
      <c r="E263" s="111"/>
      <c r="F263" s="111"/>
      <c r="G263" s="112"/>
      <c r="H263" s="113"/>
      <c r="I263" s="113"/>
      <c r="J263" s="144"/>
      <c r="K263" s="113"/>
      <c r="L263" s="36"/>
      <c r="M263" s="61"/>
      <c r="N263" s="61"/>
    </row>
    <row r="264" spans="1:14" s="62" customFormat="1" ht="15.75" hidden="1">
      <c r="A264" s="110"/>
      <c r="B264" s="110"/>
      <c r="C264" s="111"/>
      <c r="D264" s="111"/>
      <c r="E264" s="111"/>
      <c r="F264" s="111"/>
      <c r="G264" s="112"/>
      <c r="H264" s="112"/>
      <c r="I264" s="112"/>
      <c r="J264" s="145"/>
      <c r="K264" s="112"/>
      <c r="L264" s="36"/>
      <c r="M264" s="61"/>
      <c r="N264" s="61"/>
    </row>
    <row r="265" spans="1:14" s="62" customFormat="1" ht="15.75" hidden="1">
      <c r="A265" s="110"/>
      <c r="B265" s="110"/>
      <c r="C265" s="111"/>
      <c r="D265" s="111"/>
      <c r="E265" s="111"/>
      <c r="F265" s="111"/>
      <c r="G265" s="112"/>
      <c r="H265" s="113"/>
      <c r="I265" s="113"/>
      <c r="J265" s="144"/>
      <c r="K265" s="113"/>
      <c r="L265" s="36"/>
      <c r="M265" s="61"/>
      <c r="N265" s="61"/>
    </row>
    <row r="266" spans="1:14" s="62" customFormat="1" ht="15.75" hidden="1">
      <c r="A266" s="110"/>
      <c r="B266" s="110"/>
      <c r="C266" s="111"/>
      <c r="D266" s="111"/>
      <c r="E266" s="111"/>
      <c r="F266" s="111"/>
      <c r="G266" s="112"/>
      <c r="H266" s="113"/>
      <c r="I266" s="113"/>
      <c r="J266" s="144"/>
      <c r="K266" s="113"/>
      <c r="L266" s="36"/>
      <c r="M266" s="61"/>
      <c r="N266" s="61"/>
    </row>
    <row r="267" spans="1:14" s="118" customFormat="1" ht="79.5" customHeight="1">
      <c r="A267" s="202" t="s">
        <v>457</v>
      </c>
      <c r="B267" s="202"/>
      <c r="C267" s="202"/>
      <c r="D267" s="114"/>
      <c r="E267" s="115"/>
      <c r="F267" s="115"/>
      <c r="G267" s="203" t="s">
        <v>458</v>
      </c>
      <c r="H267" s="203"/>
      <c r="I267" s="203"/>
      <c r="J267" s="203"/>
      <c r="K267" s="203"/>
      <c r="L267" s="116">
        <v>1</v>
      </c>
      <c r="M267" s="117"/>
      <c r="N267" s="117"/>
    </row>
    <row r="268" spans="1:14" s="122" customFormat="1" ht="46.5" customHeight="1">
      <c r="A268" s="196" t="s">
        <v>459</v>
      </c>
      <c r="B268" s="196"/>
      <c r="C268" s="196"/>
      <c r="D268" s="119"/>
      <c r="E268" s="115"/>
      <c r="F268" s="115"/>
      <c r="G268" s="197"/>
      <c r="H268" s="197"/>
      <c r="I268" s="197"/>
      <c r="J268" s="197"/>
      <c r="K268" s="197"/>
      <c r="L268" s="120">
        <v>1</v>
      </c>
      <c r="M268" s="121"/>
      <c r="N268" s="121"/>
    </row>
    <row r="269" spans="1:14" ht="18.75" hidden="1" customHeight="1">
      <c r="A269" s="198"/>
      <c r="B269" s="198"/>
      <c r="C269" s="123"/>
      <c r="D269" s="124"/>
      <c r="E269" s="123"/>
      <c r="F269" s="123"/>
      <c r="G269" s="125"/>
      <c r="H269" s="126"/>
      <c r="I269" s="126"/>
      <c r="J269" s="146"/>
      <c r="K269" s="126"/>
      <c r="L269" s="23"/>
      <c r="M269" s="61"/>
      <c r="N269" s="61"/>
    </row>
    <row r="270" spans="1:14" ht="18.75">
      <c r="A270" s="127"/>
      <c r="B270" s="127"/>
      <c r="C270" s="128"/>
      <c r="D270" s="129"/>
      <c r="E270" s="115"/>
      <c r="F270" s="115"/>
      <c r="G270" s="130"/>
      <c r="H270" s="131"/>
      <c r="I270" s="131"/>
      <c r="J270" s="146"/>
      <c r="K270" s="131"/>
      <c r="L270" s="23"/>
      <c r="M270" s="61"/>
      <c r="N270" s="61"/>
    </row>
    <row r="271" spans="1:14" ht="18.75">
      <c r="A271" s="198"/>
      <c r="B271" s="198"/>
      <c r="C271" s="128"/>
      <c r="D271" s="129"/>
      <c r="E271" s="115"/>
      <c r="F271" s="115"/>
      <c r="G271" s="130"/>
      <c r="H271" s="131"/>
      <c r="I271" s="131"/>
      <c r="J271" s="146"/>
      <c r="K271" s="131"/>
      <c r="L271" s="23"/>
      <c r="M271" s="61"/>
      <c r="N271" s="61"/>
    </row>
    <row r="272" spans="1:14" ht="18.75">
      <c r="A272" s="127"/>
      <c r="B272" s="127"/>
      <c r="C272" s="128"/>
      <c r="D272" s="129"/>
      <c r="E272" s="115"/>
      <c r="F272" s="115"/>
      <c r="G272" s="130"/>
      <c r="H272" s="131"/>
      <c r="I272" s="131"/>
      <c r="J272" s="146"/>
      <c r="K272" s="131"/>
      <c r="L272" s="23"/>
      <c r="M272" s="61"/>
      <c r="N272" s="61"/>
    </row>
    <row r="273" spans="1:14" ht="18.75">
      <c r="A273" s="127"/>
      <c r="B273" s="127"/>
      <c r="C273" s="128"/>
      <c r="D273" s="129"/>
      <c r="E273" s="115"/>
      <c r="F273" s="115"/>
      <c r="G273" s="130"/>
      <c r="H273" s="131"/>
      <c r="I273" s="131"/>
      <c r="J273" s="146"/>
      <c r="K273" s="131"/>
      <c r="L273" s="23"/>
      <c r="M273" s="61"/>
      <c r="N273" s="61"/>
    </row>
    <row r="274" spans="1:14" ht="18.75">
      <c r="A274" s="127"/>
      <c r="B274" s="127"/>
      <c r="C274" s="128"/>
      <c r="D274" s="129"/>
      <c r="E274" s="115"/>
      <c r="F274" s="115"/>
      <c r="G274" s="130"/>
      <c r="H274" s="131"/>
      <c r="I274" s="131"/>
      <c r="J274" s="146"/>
      <c r="K274" s="131"/>
      <c r="L274" s="23"/>
      <c r="M274" s="61"/>
      <c r="N274" s="61"/>
    </row>
    <row r="275" spans="1:14" ht="18.75">
      <c r="A275" s="127"/>
      <c r="B275" s="127"/>
      <c r="C275" s="128"/>
      <c r="D275" s="129"/>
      <c r="E275" s="115"/>
      <c r="F275" s="115"/>
      <c r="G275" s="130"/>
      <c r="H275" s="131"/>
      <c r="I275" s="131"/>
      <c r="J275" s="146"/>
      <c r="K275" s="131"/>
      <c r="L275" s="23"/>
      <c r="M275" s="61"/>
      <c r="N275" s="61"/>
    </row>
    <row r="276" spans="1:14" ht="18.75">
      <c r="A276" s="127"/>
      <c r="B276" s="127"/>
      <c r="C276" s="128"/>
      <c r="D276" s="129"/>
      <c r="E276" s="115"/>
      <c r="F276" s="115"/>
      <c r="G276" s="130"/>
      <c r="H276" s="131"/>
      <c r="I276" s="131"/>
      <c r="J276" s="146"/>
      <c r="K276" s="131"/>
      <c r="L276" s="23"/>
      <c r="M276" s="61"/>
      <c r="N276" s="61"/>
    </row>
    <row r="277" spans="1:14" ht="18.75">
      <c r="A277" s="127"/>
      <c r="B277" s="127"/>
      <c r="C277" s="128"/>
      <c r="D277" s="129"/>
      <c r="E277" s="115"/>
      <c r="F277" s="115"/>
      <c r="G277" s="130"/>
      <c r="H277" s="131"/>
      <c r="I277" s="131"/>
      <c r="J277" s="146"/>
      <c r="K277" s="131"/>
      <c r="L277" s="23"/>
      <c r="M277" s="61"/>
      <c r="N277" s="61"/>
    </row>
    <row r="278" spans="1:14" ht="18.75">
      <c r="A278" s="127"/>
      <c r="B278" s="127"/>
      <c r="C278" s="128"/>
      <c r="D278" s="129"/>
      <c r="E278" s="115"/>
      <c r="F278" s="115"/>
      <c r="G278" s="130"/>
      <c r="H278" s="131"/>
      <c r="I278" s="131"/>
      <c r="J278" s="146"/>
      <c r="K278" s="131"/>
      <c r="L278" s="23"/>
      <c r="M278" s="61"/>
      <c r="N278" s="61"/>
    </row>
    <row r="279" spans="1:14" ht="18.75">
      <c r="A279" s="127"/>
      <c r="B279" s="127"/>
      <c r="C279" s="128"/>
      <c r="D279" s="129"/>
      <c r="E279" s="115"/>
      <c r="F279" s="115"/>
      <c r="G279" s="130"/>
      <c r="H279" s="131"/>
      <c r="I279" s="131"/>
      <c r="J279" s="146"/>
      <c r="K279" s="131"/>
      <c r="L279" s="23"/>
      <c r="M279" s="61"/>
      <c r="N279" s="61"/>
    </row>
    <row r="280" spans="1:14" ht="18.75">
      <c r="A280" s="127"/>
      <c r="B280" s="127"/>
      <c r="C280" s="128"/>
      <c r="D280" s="129"/>
      <c r="E280" s="115"/>
      <c r="F280" s="115"/>
      <c r="G280" s="130"/>
      <c r="H280" s="131"/>
      <c r="I280" s="131"/>
      <c r="J280" s="146"/>
      <c r="K280" s="131"/>
      <c r="L280" s="23"/>
      <c r="M280" s="61"/>
      <c r="N280" s="61"/>
    </row>
    <row r="281" spans="1:14" ht="18.75">
      <c r="A281" s="127"/>
      <c r="B281" s="127"/>
      <c r="C281" s="128"/>
      <c r="D281" s="129"/>
      <c r="E281" s="115"/>
      <c r="F281" s="115"/>
      <c r="G281" s="130"/>
      <c r="H281" s="131"/>
      <c r="I281" s="131"/>
      <c r="J281" s="146"/>
      <c r="K281" s="131"/>
      <c r="L281" s="23"/>
      <c r="M281" s="61"/>
      <c r="N281" s="61"/>
    </row>
    <row r="282" spans="1:14" ht="18.75">
      <c r="A282" s="127"/>
      <c r="B282" s="127"/>
      <c r="C282" s="128"/>
      <c r="D282" s="129"/>
      <c r="E282" s="115"/>
      <c r="F282" s="115"/>
      <c r="G282" s="130"/>
      <c r="H282" s="131"/>
      <c r="I282" s="131"/>
      <c r="J282" s="146"/>
      <c r="K282" s="131"/>
      <c r="L282" s="23"/>
      <c r="M282" s="61"/>
      <c r="N282" s="61"/>
    </row>
    <row r="283" spans="1:14" ht="18.75">
      <c r="A283" s="127"/>
      <c r="B283" s="127"/>
      <c r="C283" s="128"/>
      <c r="D283" s="129"/>
      <c r="E283" s="115"/>
      <c r="F283" s="115"/>
      <c r="G283" s="130"/>
      <c r="H283" s="131"/>
      <c r="I283" s="131"/>
      <c r="J283" s="146"/>
      <c r="K283" s="131"/>
      <c r="L283" s="23"/>
      <c r="M283" s="61"/>
      <c r="N283" s="61"/>
    </row>
    <row r="284" spans="1:14" ht="18.75">
      <c r="A284" s="127"/>
      <c r="B284" s="127"/>
      <c r="C284" s="128"/>
      <c r="D284" s="129"/>
      <c r="E284" s="115"/>
      <c r="F284" s="115"/>
      <c r="G284" s="130"/>
      <c r="H284" s="131"/>
      <c r="I284" s="131"/>
      <c r="J284" s="146"/>
      <c r="K284" s="131"/>
      <c r="L284" s="23"/>
      <c r="M284" s="61"/>
      <c r="N284" s="61"/>
    </row>
    <row r="285" spans="1:14" ht="18.75">
      <c r="A285" s="128"/>
      <c r="B285" s="127"/>
      <c r="C285" s="128"/>
      <c r="D285" s="129"/>
      <c r="E285" s="115"/>
      <c r="F285" s="115"/>
      <c r="G285" s="130"/>
      <c r="H285" s="131"/>
      <c r="I285" s="131"/>
      <c r="J285" s="146"/>
      <c r="K285" s="131"/>
      <c r="L285" s="23"/>
      <c r="M285" s="61"/>
      <c r="N285" s="61"/>
    </row>
    <row r="286" spans="1:14" ht="18.75">
      <c r="A286" s="128"/>
      <c r="B286" s="127"/>
      <c r="C286" s="128"/>
      <c r="D286" s="129"/>
      <c r="E286" s="115"/>
      <c r="F286" s="115"/>
      <c r="G286" s="130"/>
      <c r="H286" s="131"/>
      <c r="I286" s="131"/>
      <c r="J286" s="146"/>
      <c r="K286" s="131"/>
      <c r="L286" s="23"/>
      <c r="M286" s="61"/>
      <c r="N286" s="61"/>
    </row>
    <row r="287" spans="1:14" ht="18.75">
      <c r="A287" s="128"/>
      <c r="B287" s="127"/>
      <c r="C287" s="128"/>
      <c r="D287" s="129"/>
      <c r="E287" s="115"/>
      <c r="F287" s="115"/>
      <c r="G287" s="130"/>
      <c r="H287" s="131"/>
      <c r="I287" s="131"/>
      <c r="J287" s="146"/>
      <c r="K287" s="131"/>
      <c r="L287" s="23"/>
      <c r="M287" s="61"/>
      <c r="N287" s="61"/>
    </row>
    <row r="288" spans="1:14" ht="18.75">
      <c r="A288" s="128"/>
      <c r="B288" s="127"/>
      <c r="C288" s="128"/>
      <c r="D288" s="129"/>
      <c r="E288" s="115"/>
      <c r="F288" s="115"/>
      <c r="G288" s="130"/>
      <c r="H288" s="131"/>
      <c r="I288" s="131"/>
      <c r="J288" s="146"/>
      <c r="K288" s="131"/>
      <c r="L288" s="23"/>
      <c r="M288" s="61"/>
      <c r="N288" s="61"/>
    </row>
    <row r="289" spans="1:14" ht="18.75">
      <c r="A289" s="128"/>
      <c r="B289" s="127"/>
      <c r="C289" s="128"/>
      <c r="D289" s="129"/>
      <c r="E289" s="115"/>
      <c r="F289" s="115"/>
      <c r="G289" s="130"/>
      <c r="H289" s="131"/>
      <c r="I289" s="131"/>
      <c r="J289" s="146"/>
      <c r="K289" s="131"/>
      <c r="L289" s="23"/>
      <c r="M289" s="61"/>
      <c r="N289" s="61"/>
    </row>
    <row r="290" spans="1:14" ht="18.75">
      <c r="A290" s="128"/>
      <c r="B290" s="127"/>
      <c r="C290" s="128"/>
      <c r="D290" s="129"/>
      <c r="E290" s="115"/>
      <c r="F290" s="115"/>
      <c r="G290" s="130"/>
      <c r="H290" s="131"/>
      <c r="I290" s="131"/>
      <c r="J290" s="146"/>
      <c r="K290" s="131"/>
      <c r="L290" s="23"/>
      <c r="M290" s="61"/>
      <c r="N290" s="61"/>
    </row>
    <row r="291" spans="1:14" ht="18.75">
      <c r="A291" s="128"/>
      <c r="B291" s="127"/>
      <c r="C291" s="128"/>
      <c r="D291" s="129"/>
      <c r="E291" s="115"/>
      <c r="F291" s="115"/>
      <c r="G291" s="130"/>
      <c r="H291" s="131"/>
      <c r="I291" s="131"/>
      <c r="J291" s="146"/>
      <c r="K291" s="131"/>
      <c r="L291" s="23"/>
      <c r="M291" s="61"/>
      <c r="N291" s="61"/>
    </row>
    <row r="292" spans="1:14" ht="18.75">
      <c r="A292" s="128"/>
      <c r="B292" s="127"/>
      <c r="C292" s="128"/>
      <c r="D292" s="129"/>
      <c r="E292" s="115"/>
      <c r="F292" s="115"/>
      <c r="G292" s="130"/>
      <c r="H292" s="131"/>
      <c r="I292" s="131"/>
      <c r="J292" s="146"/>
      <c r="K292" s="131"/>
      <c r="L292" s="23"/>
      <c r="M292" s="61"/>
      <c r="N292" s="61"/>
    </row>
    <row r="293" spans="1:14" ht="18.75">
      <c r="A293" s="128"/>
      <c r="B293" s="127"/>
      <c r="C293" s="128"/>
      <c r="D293" s="129"/>
      <c r="E293" s="115"/>
      <c r="F293" s="115"/>
      <c r="G293" s="130"/>
      <c r="H293" s="131"/>
      <c r="I293" s="131"/>
      <c r="J293" s="146"/>
      <c r="K293" s="131"/>
      <c r="L293" s="23"/>
      <c r="M293" s="61"/>
      <c r="N293" s="61"/>
    </row>
    <row r="294" spans="1:14" ht="18.75">
      <c r="A294" s="128"/>
      <c r="B294" s="127"/>
      <c r="C294" s="128"/>
      <c r="D294" s="129"/>
      <c r="E294" s="115"/>
      <c r="F294" s="115"/>
      <c r="G294" s="130"/>
      <c r="H294" s="131"/>
      <c r="I294" s="131"/>
      <c r="J294" s="146"/>
      <c r="K294" s="131"/>
      <c r="L294" s="23"/>
      <c r="M294" s="61"/>
      <c r="N294" s="61"/>
    </row>
    <row r="295" spans="1:14" ht="18.75">
      <c r="A295" s="128"/>
      <c r="B295" s="127"/>
      <c r="C295" s="128"/>
      <c r="D295" s="129"/>
      <c r="E295" s="115"/>
      <c r="F295" s="115"/>
      <c r="G295" s="130"/>
      <c r="H295" s="131"/>
      <c r="I295" s="131"/>
      <c r="J295" s="146"/>
      <c r="K295" s="131"/>
      <c r="L295" s="23"/>
      <c r="M295" s="61"/>
      <c r="N295" s="61"/>
    </row>
    <row r="296" spans="1:14" ht="18.75">
      <c r="A296" s="128"/>
      <c r="B296" s="127"/>
      <c r="C296" s="128"/>
      <c r="D296" s="129"/>
      <c r="E296" s="115"/>
      <c r="F296" s="115"/>
      <c r="G296" s="130"/>
      <c r="H296" s="131"/>
      <c r="I296" s="131"/>
      <c r="J296" s="146"/>
      <c r="K296" s="131"/>
      <c r="L296" s="23"/>
      <c r="M296" s="61"/>
      <c r="N296" s="61"/>
    </row>
    <row r="297" spans="1:14" ht="18.75">
      <c r="A297" s="128"/>
      <c r="B297" s="127"/>
      <c r="C297" s="128"/>
      <c r="D297" s="129"/>
      <c r="E297" s="115"/>
      <c r="F297" s="115"/>
      <c r="G297" s="130"/>
      <c r="H297" s="131"/>
      <c r="I297" s="131"/>
      <c r="J297" s="146"/>
      <c r="K297" s="131"/>
      <c r="L297" s="23"/>
      <c r="M297" s="61"/>
      <c r="N297" s="61"/>
    </row>
    <row r="298" spans="1:14" ht="18.75">
      <c r="A298" s="128"/>
      <c r="B298" s="127"/>
      <c r="C298" s="128"/>
      <c r="D298" s="129"/>
      <c r="E298" s="115"/>
      <c r="F298" s="115"/>
      <c r="G298" s="130"/>
      <c r="H298" s="131"/>
      <c r="I298" s="131"/>
      <c r="J298" s="146"/>
      <c r="K298" s="131"/>
      <c r="L298" s="23"/>
      <c r="M298" s="61"/>
      <c r="N298" s="61"/>
    </row>
    <row r="299" spans="1:14" ht="18.75">
      <c r="A299" s="128"/>
      <c r="B299" s="127"/>
      <c r="C299" s="128"/>
      <c r="D299" s="129"/>
      <c r="E299" s="115"/>
      <c r="F299" s="115"/>
      <c r="G299" s="130"/>
      <c r="H299" s="131"/>
      <c r="I299" s="131"/>
      <c r="J299" s="146"/>
      <c r="K299" s="131"/>
      <c r="L299" s="23"/>
      <c r="M299" s="61"/>
      <c r="N299" s="61"/>
    </row>
    <row r="300" spans="1:14" ht="18.75">
      <c r="A300" s="128"/>
      <c r="B300" s="127"/>
      <c r="C300" s="128"/>
      <c r="D300" s="129"/>
      <c r="E300" s="115"/>
      <c r="F300" s="115"/>
      <c r="G300" s="130"/>
      <c r="H300" s="131"/>
      <c r="I300" s="131"/>
      <c r="J300" s="146"/>
      <c r="K300" s="131"/>
      <c r="L300" s="23"/>
      <c r="M300" s="61"/>
      <c r="N300" s="61"/>
    </row>
    <row r="301" spans="1:14" ht="18.75">
      <c r="A301" s="128"/>
      <c r="B301" s="127"/>
      <c r="C301" s="128"/>
      <c r="D301" s="129"/>
      <c r="E301" s="115"/>
      <c r="F301" s="115"/>
      <c r="G301" s="130"/>
      <c r="H301" s="131"/>
      <c r="I301" s="131"/>
      <c r="J301" s="146"/>
      <c r="K301" s="131"/>
      <c r="L301" s="23"/>
      <c r="M301" s="61"/>
      <c r="N301" s="61"/>
    </row>
    <row r="302" spans="1:14" ht="18.75">
      <c r="A302" s="128"/>
      <c r="B302" s="127"/>
      <c r="C302" s="128"/>
      <c r="D302" s="129"/>
      <c r="E302" s="115"/>
      <c r="F302" s="115"/>
      <c r="G302" s="130"/>
      <c r="H302" s="131"/>
      <c r="I302" s="131"/>
      <c r="J302" s="146"/>
      <c r="K302" s="131"/>
      <c r="L302" s="23"/>
      <c r="M302" s="61"/>
      <c r="N302" s="61"/>
    </row>
    <row r="303" spans="1:14" ht="18.75">
      <c r="A303" s="128"/>
      <c r="B303" s="127"/>
      <c r="C303" s="128"/>
      <c r="D303" s="129"/>
      <c r="E303" s="115"/>
      <c r="F303" s="115"/>
      <c r="G303" s="130"/>
      <c r="H303" s="131"/>
      <c r="I303" s="131"/>
      <c r="J303" s="146"/>
      <c r="K303" s="131"/>
      <c r="L303" s="23"/>
      <c r="M303" s="61"/>
      <c r="N303" s="61"/>
    </row>
    <row r="304" spans="1:14" ht="18.75">
      <c r="A304" s="128"/>
      <c r="B304" s="127"/>
      <c r="C304" s="128"/>
      <c r="D304" s="129"/>
      <c r="E304" s="115"/>
      <c r="F304" s="115"/>
      <c r="G304" s="130"/>
      <c r="H304" s="131"/>
      <c r="I304" s="131"/>
      <c r="J304" s="146"/>
      <c r="K304" s="131"/>
      <c r="L304" s="23"/>
      <c r="M304" s="61"/>
      <c r="N304" s="61"/>
    </row>
    <row r="305" spans="1:14" ht="18.75">
      <c r="A305" s="128"/>
      <c r="B305" s="127"/>
      <c r="C305" s="128"/>
      <c r="D305" s="129"/>
      <c r="E305" s="115"/>
      <c r="F305" s="115"/>
      <c r="G305" s="130"/>
      <c r="H305" s="131"/>
      <c r="I305" s="131"/>
      <c r="J305" s="146"/>
      <c r="K305" s="131"/>
      <c r="L305" s="23"/>
      <c r="M305" s="61"/>
      <c r="N305" s="61"/>
    </row>
    <row r="306" spans="1:14" ht="18.75">
      <c r="A306" s="128"/>
      <c r="B306" s="127"/>
      <c r="C306" s="128"/>
      <c r="D306" s="129"/>
      <c r="E306" s="115"/>
      <c r="F306" s="115"/>
      <c r="G306" s="130"/>
      <c r="H306" s="131"/>
      <c r="I306" s="131"/>
      <c r="J306" s="146"/>
      <c r="K306" s="131"/>
      <c r="L306" s="23"/>
      <c r="M306" s="61"/>
      <c r="N306" s="61"/>
    </row>
    <row r="307" spans="1:14" ht="18.75">
      <c r="A307" s="128"/>
      <c r="B307" s="127"/>
      <c r="C307" s="128"/>
      <c r="D307" s="129"/>
      <c r="E307" s="115"/>
      <c r="F307" s="115"/>
      <c r="G307" s="130"/>
      <c r="H307" s="131"/>
      <c r="I307" s="131"/>
      <c r="J307" s="146"/>
      <c r="K307" s="131"/>
      <c r="L307" s="23"/>
      <c r="M307" s="61"/>
      <c r="N307" s="61"/>
    </row>
    <row r="308" spans="1:14" ht="18.75">
      <c r="A308" s="128"/>
      <c r="B308" s="127"/>
      <c r="C308" s="128"/>
      <c r="D308" s="129"/>
      <c r="E308" s="115"/>
      <c r="F308" s="115"/>
      <c r="G308" s="130"/>
      <c r="H308" s="131"/>
      <c r="I308" s="131"/>
      <c r="J308" s="146"/>
      <c r="K308" s="131"/>
      <c r="L308" s="23"/>
    </row>
    <row r="309" spans="1:14" ht="18.75">
      <c r="A309" s="128"/>
      <c r="B309" s="127"/>
      <c r="C309" s="128"/>
      <c r="D309" s="129"/>
      <c r="E309" s="115"/>
      <c r="F309" s="115"/>
      <c r="G309" s="130"/>
      <c r="H309" s="131"/>
      <c r="I309" s="131"/>
      <c r="J309" s="146"/>
      <c r="K309" s="131"/>
      <c r="L309" s="23"/>
    </row>
    <row r="310" spans="1:14" ht="18.75">
      <c r="A310" s="128"/>
      <c r="B310" s="127"/>
      <c r="C310" s="128"/>
      <c r="D310" s="129"/>
      <c r="E310" s="115"/>
      <c r="F310" s="115"/>
      <c r="G310" s="130"/>
      <c r="H310" s="131"/>
      <c r="I310" s="131"/>
      <c r="J310" s="146"/>
      <c r="K310" s="131"/>
      <c r="L310" s="23"/>
    </row>
    <row r="311" spans="1:14" ht="18.75">
      <c r="A311" s="128"/>
      <c r="B311" s="127"/>
      <c r="C311" s="128"/>
      <c r="D311" s="129"/>
      <c r="E311" s="115"/>
      <c r="F311" s="115"/>
      <c r="G311" s="130"/>
      <c r="H311" s="131"/>
      <c r="I311" s="131"/>
      <c r="J311" s="146"/>
      <c r="K311" s="131"/>
      <c r="L311" s="23"/>
    </row>
    <row r="312" spans="1:14" ht="18.75">
      <c r="A312" s="128"/>
      <c r="B312" s="127"/>
      <c r="C312" s="128"/>
      <c r="D312" s="129"/>
      <c r="E312" s="115"/>
      <c r="F312" s="115"/>
      <c r="G312" s="130"/>
      <c r="H312" s="131"/>
      <c r="I312" s="131"/>
      <c r="J312" s="146"/>
      <c r="K312" s="131"/>
      <c r="L312" s="23"/>
    </row>
    <row r="313" spans="1:14" ht="18.75">
      <c r="A313" s="128"/>
      <c r="B313" s="127"/>
      <c r="C313" s="128"/>
      <c r="D313" s="129"/>
      <c r="E313" s="115"/>
      <c r="F313" s="115"/>
      <c r="G313" s="130"/>
      <c r="H313" s="131"/>
      <c r="I313" s="131"/>
      <c r="J313" s="146"/>
      <c r="K313" s="131"/>
      <c r="L313" s="23"/>
    </row>
    <row r="314" spans="1:14" ht="18.75">
      <c r="A314" s="128"/>
      <c r="B314" s="127"/>
      <c r="C314" s="128"/>
      <c r="D314" s="129"/>
      <c r="E314" s="115"/>
      <c r="F314" s="115"/>
      <c r="G314" s="130"/>
      <c r="H314" s="131"/>
      <c r="I314" s="131"/>
      <c r="J314" s="146"/>
      <c r="K314" s="131"/>
      <c r="L314" s="23"/>
    </row>
    <row r="315" spans="1:14" ht="18.75">
      <c r="A315" s="128"/>
      <c r="B315" s="127"/>
      <c r="C315" s="128"/>
      <c r="D315" s="129"/>
      <c r="E315" s="115"/>
      <c r="F315" s="115"/>
      <c r="G315" s="130"/>
      <c r="H315" s="131"/>
      <c r="I315" s="131"/>
      <c r="J315" s="146"/>
      <c r="K315" s="131"/>
      <c r="L315" s="23"/>
    </row>
    <row r="316" spans="1:14" ht="18.75">
      <c r="A316" s="128"/>
      <c r="B316" s="127"/>
      <c r="C316" s="128"/>
      <c r="D316" s="129"/>
      <c r="E316" s="115"/>
      <c r="F316" s="115"/>
      <c r="G316" s="130"/>
      <c r="H316" s="131"/>
      <c r="I316" s="131"/>
      <c r="J316" s="146"/>
      <c r="K316" s="131"/>
      <c r="L316" s="23"/>
    </row>
    <row r="317" spans="1:14" ht="18.75">
      <c r="A317" s="128"/>
      <c r="B317" s="127"/>
      <c r="C317" s="128"/>
      <c r="D317" s="129"/>
      <c r="E317" s="115"/>
      <c r="F317" s="115"/>
      <c r="G317" s="130"/>
      <c r="H317" s="131"/>
      <c r="I317" s="131"/>
      <c r="J317" s="146"/>
      <c r="K317" s="131"/>
      <c r="L317" s="23"/>
    </row>
    <row r="318" spans="1:14" ht="18.75">
      <c r="A318" s="128"/>
      <c r="B318" s="127"/>
      <c r="C318" s="128"/>
      <c r="D318" s="129"/>
      <c r="E318" s="115"/>
      <c r="F318" s="115"/>
      <c r="G318" s="130"/>
      <c r="H318" s="131"/>
      <c r="I318" s="131"/>
      <c r="J318" s="146"/>
      <c r="K318" s="131"/>
      <c r="L318" s="23"/>
    </row>
    <row r="319" spans="1:14" ht="18.75">
      <c r="A319" s="128"/>
      <c r="B319" s="127"/>
      <c r="C319" s="128"/>
      <c r="D319" s="129"/>
      <c r="E319" s="115"/>
      <c r="F319" s="115"/>
      <c r="G319" s="130"/>
      <c r="H319" s="131"/>
      <c r="I319" s="131"/>
      <c r="J319" s="146"/>
      <c r="K319" s="131"/>
      <c r="L319" s="23"/>
    </row>
    <row r="320" spans="1:14" ht="18.75">
      <c r="A320" s="128"/>
      <c r="B320" s="127"/>
      <c r="C320" s="128"/>
      <c r="D320" s="129"/>
      <c r="E320" s="115"/>
      <c r="F320" s="115"/>
      <c r="G320" s="132"/>
      <c r="H320" s="133"/>
      <c r="I320" s="133"/>
      <c r="J320" s="135"/>
      <c r="K320" s="133"/>
      <c r="L320" s="23"/>
    </row>
    <row r="321" spans="1:12" ht="18.75">
      <c r="A321" s="128"/>
      <c r="B321" s="127"/>
      <c r="C321" s="128"/>
      <c r="D321" s="129"/>
      <c r="E321" s="115"/>
      <c r="F321" s="115"/>
      <c r="G321" s="134"/>
      <c r="H321" s="135"/>
      <c r="I321" s="135"/>
      <c r="J321" s="135"/>
      <c r="K321" s="135"/>
      <c r="L321" s="23"/>
    </row>
    <row r="322" spans="1:12" ht="18.75">
      <c r="A322" s="128"/>
      <c r="B322" s="127"/>
      <c r="C322" s="128"/>
      <c r="D322" s="129"/>
      <c r="E322" s="115"/>
      <c r="F322" s="115"/>
      <c r="G322" s="134"/>
      <c r="H322" s="135"/>
      <c r="I322" s="135"/>
      <c r="J322" s="135"/>
      <c r="K322" s="135"/>
      <c r="L322" s="23"/>
    </row>
    <row r="323" spans="1:12" ht="18.75">
      <c r="A323" s="128"/>
      <c r="B323" s="127"/>
      <c r="C323" s="128"/>
      <c r="D323" s="129"/>
      <c r="E323" s="115"/>
      <c r="F323" s="115"/>
      <c r="G323" s="134"/>
      <c r="H323" s="135"/>
      <c r="I323" s="135"/>
      <c r="J323" s="135"/>
      <c r="K323" s="135"/>
      <c r="L323" s="23"/>
    </row>
    <row r="324" spans="1:12" ht="18.75">
      <c r="A324" s="128"/>
      <c r="B324" s="127"/>
      <c r="C324" s="128"/>
      <c r="D324" s="115"/>
      <c r="E324" s="115"/>
      <c r="F324" s="115"/>
      <c r="G324" s="134"/>
      <c r="H324" s="135"/>
      <c r="I324" s="135"/>
      <c r="J324" s="135"/>
      <c r="K324" s="135"/>
      <c r="L324" s="23"/>
    </row>
    <row r="325" spans="1:12" ht="18.75">
      <c r="A325" s="128"/>
      <c r="B325" s="127"/>
      <c r="C325" s="128"/>
      <c r="D325" s="115"/>
      <c r="E325" s="115"/>
      <c r="F325" s="115"/>
      <c r="G325" s="134"/>
      <c r="H325" s="135"/>
      <c r="I325" s="135"/>
      <c r="J325" s="135"/>
      <c r="K325" s="135"/>
      <c r="L325" s="23"/>
    </row>
    <row r="326" spans="1:12" ht="18.75">
      <c r="A326" s="128"/>
      <c r="B326" s="127"/>
      <c r="C326" s="128"/>
      <c r="D326" s="115"/>
      <c r="E326" s="115"/>
      <c r="F326" s="115"/>
      <c r="G326" s="134"/>
      <c r="H326" s="135"/>
      <c r="I326" s="135"/>
      <c r="J326" s="135"/>
      <c r="K326" s="135"/>
      <c r="L326" s="23"/>
    </row>
    <row r="327" spans="1:12" ht="18.75">
      <c r="A327" s="128"/>
      <c r="B327" s="127"/>
      <c r="C327" s="128"/>
      <c r="D327" s="115"/>
      <c r="E327" s="115"/>
      <c r="F327" s="115"/>
      <c r="G327" s="134"/>
      <c r="H327" s="135"/>
      <c r="I327" s="135"/>
      <c r="J327" s="135"/>
      <c r="K327" s="135"/>
      <c r="L327" s="23"/>
    </row>
    <row r="328" spans="1:12" ht="18.75">
      <c r="A328" s="128"/>
      <c r="B328" s="127"/>
      <c r="C328" s="128"/>
      <c r="D328" s="115"/>
      <c r="E328" s="115"/>
      <c r="F328" s="115"/>
      <c r="G328" s="134"/>
      <c r="H328" s="135"/>
      <c r="I328" s="135"/>
      <c r="J328" s="135"/>
      <c r="K328" s="135"/>
      <c r="L328" s="23"/>
    </row>
    <row r="329" spans="1:12" ht="18.75">
      <c r="A329" s="128"/>
      <c r="B329" s="127"/>
      <c r="C329" s="128"/>
      <c r="D329" s="115"/>
      <c r="E329" s="115"/>
      <c r="F329" s="115"/>
      <c r="G329" s="134"/>
      <c r="H329" s="135"/>
      <c r="I329" s="135"/>
      <c r="J329" s="135"/>
      <c r="K329" s="135"/>
      <c r="L329" s="23"/>
    </row>
    <row r="330" spans="1:12" ht="18.75">
      <c r="A330" s="128"/>
      <c r="B330" s="127"/>
      <c r="C330" s="128"/>
      <c r="D330" s="115"/>
      <c r="E330" s="115"/>
      <c r="F330" s="115"/>
      <c r="G330" s="134"/>
      <c r="H330" s="135"/>
      <c r="I330" s="135"/>
      <c r="J330" s="135"/>
      <c r="K330" s="135"/>
      <c r="L330" s="23"/>
    </row>
    <row r="331" spans="1:12" ht="18.75">
      <c r="A331" s="128"/>
      <c r="B331" s="127"/>
      <c r="C331" s="128"/>
      <c r="D331" s="115"/>
      <c r="E331" s="115"/>
      <c r="F331" s="115"/>
      <c r="G331" s="134"/>
      <c r="H331" s="135"/>
      <c r="I331" s="135"/>
      <c r="J331" s="135"/>
      <c r="K331" s="135"/>
      <c r="L331" s="23"/>
    </row>
    <row r="332" spans="1:12" ht="18.75">
      <c r="A332" s="128"/>
      <c r="B332" s="127"/>
      <c r="C332" s="128"/>
      <c r="D332" s="115"/>
      <c r="E332" s="115"/>
      <c r="F332" s="115"/>
      <c r="G332" s="134"/>
      <c r="H332" s="135"/>
      <c r="I332" s="135"/>
      <c r="J332" s="135"/>
      <c r="K332" s="135"/>
      <c r="L332" s="23"/>
    </row>
    <row r="333" spans="1:12" ht="18.75">
      <c r="A333" s="128"/>
      <c r="B333" s="127"/>
      <c r="C333" s="128"/>
      <c r="D333" s="115"/>
      <c r="E333" s="115"/>
      <c r="F333" s="115"/>
      <c r="G333" s="134"/>
      <c r="H333" s="135"/>
      <c r="I333" s="135"/>
      <c r="J333" s="135"/>
      <c r="K333" s="135"/>
      <c r="L333" s="23"/>
    </row>
    <row r="334" spans="1:12" ht="18.75">
      <c r="A334" s="128"/>
      <c r="B334" s="127"/>
      <c r="C334" s="128"/>
      <c r="D334" s="115"/>
      <c r="E334" s="115"/>
      <c r="F334" s="115"/>
      <c r="G334" s="134"/>
      <c r="H334" s="135"/>
      <c r="I334" s="135"/>
      <c r="J334" s="135"/>
      <c r="K334" s="135"/>
      <c r="L334" s="23"/>
    </row>
    <row r="335" spans="1:12" ht="18.75">
      <c r="A335" s="128"/>
      <c r="B335" s="127"/>
      <c r="C335" s="128"/>
      <c r="D335" s="115"/>
      <c r="E335" s="115"/>
      <c r="F335" s="115"/>
      <c r="G335" s="134"/>
      <c r="H335" s="135"/>
      <c r="I335" s="135"/>
      <c r="J335" s="135"/>
      <c r="K335" s="135"/>
      <c r="L335" s="23"/>
    </row>
    <row r="336" spans="1:12" ht="18.75">
      <c r="A336" s="128"/>
      <c r="B336" s="127"/>
      <c r="C336" s="128"/>
      <c r="D336" s="115"/>
      <c r="E336" s="115"/>
      <c r="F336" s="115"/>
      <c r="G336" s="134"/>
      <c r="H336" s="135"/>
      <c r="I336" s="135"/>
      <c r="J336" s="135"/>
      <c r="K336" s="135"/>
      <c r="L336" s="23"/>
    </row>
    <row r="337" spans="1:12" ht="18.75">
      <c r="A337" s="128"/>
      <c r="B337" s="127"/>
      <c r="C337" s="128"/>
      <c r="D337" s="115"/>
      <c r="E337" s="115"/>
      <c r="F337" s="115"/>
      <c r="G337" s="134"/>
      <c r="H337" s="135"/>
      <c r="I337" s="135"/>
      <c r="J337" s="135"/>
      <c r="K337" s="135"/>
      <c r="L337" s="23"/>
    </row>
    <row r="338" spans="1:12" ht="18.75">
      <c r="A338" s="128"/>
      <c r="B338" s="127"/>
      <c r="C338" s="128"/>
      <c r="D338" s="115"/>
      <c r="E338" s="115"/>
      <c r="F338" s="115"/>
      <c r="G338" s="134"/>
      <c r="H338" s="135"/>
      <c r="I338" s="135"/>
      <c r="J338" s="135"/>
      <c r="K338" s="135"/>
      <c r="L338" s="23"/>
    </row>
    <row r="339" spans="1:12" ht="18.75">
      <c r="A339" s="128"/>
      <c r="B339" s="127"/>
      <c r="C339" s="128"/>
      <c r="D339" s="115"/>
      <c r="E339" s="115"/>
      <c r="F339" s="115"/>
      <c r="G339" s="134"/>
      <c r="H339" s="135"/>
      <c r="I339" s="135"/>
      <c r="J339" s="135"/>
      <c r="K339" s="135"/>
      <c r="L339" s="23"/>
    </row>
    <row r="340" spans="1:12" ht="18.75">
      <c r="A340" s="128"/>
      <c r="B340" s="127"/>
      <c r="C340" s="128"/>
      <c r="D340" s="115"/>
      <c r="E340" s="115"/>
      <c r="F340" s="115"/>
      <c r="G340" s="134"/>
      <c r="H340" s="135"/>
      <c r="I340" s="135"/>
      <c r="J340" s="135"/>
      <c r="K340" s="135"/>
      <c r="L340" s="23"/>
    </row>
    <row r="341" spans="1:12" ht="18.75">
      <c r="A341" s="128"/>
      <c r="B341" s="127"/>
      <c r="C341" s="128"/>
      <c r="D341" s="115"/>
      <c r="E341" s="115"/>
      <c r="F341" s="115"/>
      <c r="G341" s="134"/>
      <c r="H341" s="135"/>
      <c r="I341" s="135"/>
      <c r="J341" s="135"/>
      <c r="K341" s="135"/>
      <c r="L341" s="23"/>
    </row>
    <row r="342" spans="1:12" ht="18.75">
      <c r="A342" s="128"/>
      <c r="B342" s="127"/>
      <c r="C342" s="128"/>
      <c r="D342" s="115"/>
      <c r="E342" s="115"/>
      <c r="F342" s="115"/>
      <c r="G342" s="134"/>
      <c r="H342" s="135"/>
      <c r="I342" s="135"/>
      <c r="J342" s="135"/>
      <c r="K342" s="135"/>
      <c r="L342" s="23"/>
    </row>
    <row r="343" spans="1:12" ht="16.5">
      <c r="A343" s="123"/>
      <c r="B343" s="124"/>
      <c r="C343" s="123"/>
      <c r="D343" s="115"/>
      <c r="E343" s="115"/>
      <c r="F343" s="115"/>
      <c r="G343" s="134"/>
      <c r="H343" s="135"/>
      <c r="I343" s="135"/>
      <c r="J343" s="135"/>
      <c r="K343" s="135"/>
      <c r="L343" s="23"/>
    </row>
    <row r="344" spans="1:12" ht="16.5">
      <c r="A344" s="123"/>
      <c r="B344" s="124"/>
      <c r="C344" s="123"/>
      <c r="D344" s="115"/>
      <c r="E344" s="115"/>
      <c r="F344" s="115"/>
      <c r="G344" s="134"/>
      <c r="H344" s="135"/>
      <c r="I344" s="135"/>
      <c r="J344" s="135"/>
      <c r="K344" s="135"/>
      <c r="L344" s="23"/>
    </row>
    <row r="345" spans="1:12" ht="16.5">
      <c r="A345" s="123"/>
      <c r="B345" s="124"/>
      <c r="C345" s="123"/>
      <c r="D345" s="115"/>
      <c r="E345" s="115"/>
      <c r="F345" s="115"/>
      <c r="G345" s="134"/>
      <c r="H345" s="135"/>
      <c r="I345" s="135"/>
      <c r="J345" s="135"/>
      <c r="K345" s="135"/>
      <c r="L345" s="23"/>
    </row>
    <row r="346" spans="1:12" ht="16.5">
      <c r="A346" s="123"/>
      <c r="B346" s="124"/>
      <c r="C346" s="123"/>
      <c r="D346" s="115"/>
      <c r="E346" s="115"/>
      <c r="F346" s="115"/>
      <c r="G346" s="134"/>
      <c r="H346" s="135"/>
      <c r="I346" s="135"/>
      <c r="J346" s="135"/>
      <c r="K346" s="135"/>
      <c r="L346" s="23"/>
    </row>
    <row r="347" spans="1:12" ht="16.5">
      <c r="A347" s="123"/>
      <c r="B347" s="124"/>
      <c r="C347" s="123"/>
      <c r="D347" s="115"/>
      <c r="E347" s="115"/>
      <c r="F347" s="115"/>
      <c r="G347" s="134"/>
      <c r="H347" s="135"/>
      <c r="I347" s="135"/>
      <c r="J347" s="135"/>
      <c r="K347" s="135"/>
      <c r="L347" s="23"/>
    </row>
    <row r="348" spans="1:12" ht="16.5">
      <c r="A348" s="123"/>
      <c r="B348" s="124"/>
      <c r="C348" s="123"/>
      <c r="D348" s="115"/>
      <c r="E348" s="115"/>
      <c r="F348" s="115"/>
      <c r="G348" s="134"/>
      <c r="H348" s="135"/>
      <c r="I348" s="135"/>
      <c r="J348" s="135"/>
      <c r="K348" s="135"/>
      <c r="L348" s="23"/>
    </row>
    <row r="349" spans="1:12" ht="16.5">
      <c r="A349" s="123"/>
      <c r="B349" s="124"/>
      <c r="C349" s="123"/>
      <c r="D349" s="115"/>
      <c r="E349" s="115"/>
      <c r="F349" s="115"/>
      <c r="G349" s="134"/>
      <c r="H349" s="135"/>
      <c r="I349" s="135"/>
      <c r="J349" s="135"/>
      <c r="K349" s="135"/>
      <c r="L349" s="23"/>
    </row>
    <row r="350" spans="1:12" ht="16.5">
      <c r="A350" s="123"/>
      <c r="B350" s="124"/>
      <c r="C350" s="123"/>
      <c r="D350" s="115"/>
      <c r="E350" s="115"/>
      <c r="F350" s="115"/>
      <c r="G350" s="134"/>
      <c r="H350" s="135"/>
      <c r="I350" s="135"/>
      <c r="J350" s="135"/>
      <c r="K350" s="135"/>
      <c r="L350" s="23"/>
    </row>
    <row r="351" spans="1:12" ht="16.5">
      <c r="A351" s="123"/>
      <c r="B351" s="124"/>
      <c r="C351" s="123"/>
      <c r="D351" s="115"/>
      <c r="E351" s="115"/>
      <c r="F351" s="115"/>
      <c r="G351" s="134"/>
      <c r="H351" s="135"/>
      <c r="I351" s="135"/>
      <c r="J351" s="135"/>
      <c r="K351" s="135"/>
      <c r="L351" s="23"/>
    </row>
    <row r="352" spans="1:12" ht="16.5">
      <c r="A352" s="123"/>
      <c r="B352" s="124"/>
      <c r="C352" s="123"/>
      <c r="D352" s="115"/>
      <c r="E352" s="115"/>
      <c r="F352" s="115"/>
      <c r="G352" s="134"/>
      <c r="H352" s="135"/>
      <c r="I352" s="135"/>
      <c r="J352" s="135"/>
      <c r="K352" s="135"/>
      <c r="L352" s="23"/>
    </row>
    <row r="353" spans="1:12" ht="16.5">
      <c r="A353" s="123"/>
      <c r="B353" s="124"/>
      <c r="C353" s="123"/>
      <c r="D353" s="115"/>
      <c r="E353" s="115"/>
      <c r="F353" s="115"/>
      <c r="G353" s="134"/>
      <c r="H353" s="135"/>
      <c r="I353" s="135"/>
      <c r="J353" s="135"/>
      <c r="K353" s="135"/>
      <c r="L353" s="23"/>
    </row>
    <row r="354" spans="1:12" ht="16.5">
      <c r="A354" s="123"/>
      <c r="B354" s="124"/>
      <c r="C354" s="123"/>
      <c r="D354" s="115"/>
      <c r="E354" s="115"/>
      <c r="F354" s="115"/>
      <c r="G354" s="134"/>
      <c r="H354" s="135"/>
      <c r="I354" s="135"/>
      <c r="J354" s="135"/>
      <c r="K354" s="135"/>
      <c r="L354" s="23"/>
    </row>
    <row r="355" spans="1:12" ht="16.5">
      <c r="A355" s="123"/>
      <c r="B355" s="124"/>
      <c r="C355" s="123"/>
      <c r="D355" s="115"/>
      <c r="E355" s="115"/>
      <c r="F355" s="115"/>
      <c r="G355" s="134"/>
      <c r="H355" s="135"/>
      <c r="I355" s="135"/>
      <c r="J355" s="135"/>
      <c r="K355" s="135"/>
      <c r="L355" s="23"/>
    </row>
    <row r="356" spans="1:12" ht="16.5">
      <c r="A356" s="123"/>
      <c r="B356" s="124"/>
      <c r="C356" s="123"/>
      <c r="D356" s="115"/>
      <c r="E356" s="115"/>
      <c r="F356" s="115"/>
      <c r="G356" s="134"/>
      <c r="H356" s="135"/>
      <c r="I356" s="135"/>
      <c r="J356" s="135"/>
      <c r="K356" s="135"/>
      <c r="L356" s="23"/>
    </row>
    <row r="357" spans="1:12" ht="16.5">
      <c r="A357" s="123"/>
      <c r="B357" s="124"/>
      <c r="C357" s="123"/>
      <c r="D357" s="115"/>
      <c r="E357" s="115"/>
      <c r="F357" s="115"/>
      <c r="G357" s="134"/>
      <c r="H357" s="135"/>
      <c r="I357" s="135"/>
      <c r="J357" s="135"/>
      <c r="K357" s="135"/>
      <c r="L357" s="23"/>
    </row>
    <row r="358" spans="1:12" ht="16.5">
      <c r="A358" s="123"/>
      <c r="B358" s="124"/>
      <c r="C358" s="123"/>
      <c r="D358" s="115"/>
      <c r="E358" s="115"/>
      <c r="F358" s="115"/>
      <c r="G358" s="134"/>
      <c r="H358" s="135"/>
      <c r="I358" s="135"/>
      <c r="J358" s="135"/>
      <c r="K358" s="135"/>
      <c r="L358" s="23"/>
    </row>
    <row r="359" spans="1:12" ht="16.5">
      <c r="A359" s="123"/>
      <c r="B359" s="124"/>
      <c r="C359" s="123"/>
      <c r="D359" s="115"/>
      <c r="E359" s="115"/>
      <c r="F359" s="115"/>
      <c r="G359" s="134"/>
      <c r="H359" s="135"/>
      <c r="I359" s="135"/>
      <c r="J359" s="135"/>
      <c r="K359" s="135"/>
      <c r="L359" s="23"/>
    </row>
    <row r="360" spans="1:12" ht="16.5">
      <c r="A360" s="123"/>
      <c r="B360" s="124"/>
      <c r="C360" s="123"/>
      <c r="D360" s="115"/>
      <c r="E360" s="115"/>
      <c r="F360" s="115"/>
      <c r="G360" s="134"/>
      <c r="H360" s="135"/>
      <c r="I360" s="135"/>
      <c r="J360" s="135"/>
      <c r="K360" s="135"/>
      <c r="L360" s="23"/>
    </row>
    <row r="361" spans="1:12" ht="16.5">
      <c r="A361" s="123"/>
      <c r="B361" s="124"/>
      <c r="C361" s="123"/>
      <c r="D361" s="115"/>
      <c r="E361" s="115"/>
      <c r="F361" s="115"/>
      <c r="G361" s="134"/>
      <c r="H361" s="135"/>
      <c r="I361" s="135"/>
      <c r="J361" s="135"/>
      <c r="K361" s="135"/>
      <c r="L361" s="23"/>
    </row>
    <row r="362" spans="1:12" ht="16.5">
      <c r="A362" s="123"/>
      <c r="B362" s="124"/>
      <c r="C362" s="123"/>
      <c r="D362" s="115"/>
      <c r="E362" s="115"/>
      <c r="F362" s="115"/>
      <c r="G362" s="134"/>
      <c r="H362" s="135"/>
      <c r="I362" s="135"/>
      <c r="J362" s="135"/>
      <c r="K362" s="135"/>
      <c r="L362" s="23"/>
    </row>
    <row r="363" spans="1:12" ht="16.5">
      <c r="A363" s="123"/>
      <c r="B363" s="124"/>
      <c r="C363" s="123"/>
      <c r="D363" s="115"/>
      <c r="E363" s="115"/>
      <c r="F363" s="115"/>
      <c r="G363" s="134"/>
      <c r="H363" s="135"/>
      <c r="I363" s="135"/>
      <c r="J363" s="135"/>
      <c r="K363" s="135"/>
      <c r="L363" s="23"/>
    </row>
    <row r="364" spans="1:12" ht="16.5">
      <c r="A364" s="123"/>
      <c r="B364" s="124"/>
      <c r="C364" s="123"/>
      <c r="D364" s="115"/>
      <c r="E364" s="115"/>
      <c r="F364" s="115"/>
      <c r="G364" s="134"/>
      <c r="H364" s="135"/>
      <c r="I364" s="135"/>
      <c r="J364" s="135"/>
      <c r="K364" s="135"/>
      <c r="L364" s="23"/>
    </row>
    <row r="365" spans="1:12" ht="16.5">
      <c r="A365" s="123"/>
      <c r="B365" s="124"/>
      <c r="C365" s="123"/>
      <c r="D365" s="115"/>
      <c r="E365" s="115"/>
      <c r="F365" s="115"/>
      <c r="G365" s="134"/>
      <c r="H365" s="135"/>
      <c r="I365" s="135"/>
      <c r="J365" s="135"/>
      <c r="K365" s="135"/>
      <c r="L365" s="23"/>
    </row>
    <row r="366" spans="1:12" ht="16.5">
      <c r="A366" s="123"/>
      <c r="B366" s="124"/>
      <c r="C366" s="123"/>
      <c r="D366" s="115"/>
      <c r="E366" s="115"/>
      <c r="F366" s="115"/>
      <c r="G366" s="134"/>
      <c r="H366" s="135"/>
      <c r="I366" s="135"/>
      <c r="J366" s="135"/>
      <c r="K366" s="135"/>
      <c r="L366" s="23"/>
    </row>
    <row r="367" spans="1:12" ht="16.5">
      <c r="A367" s="123"/>
      <c r="B367" s="124"/>
      <c r="C367" s="123"/>
      <c r="D367" s="115"/>
      <c r="E367" s="115"/>
      <c r="F367" s="115"/>
      <c r="G367" s="134"/>
      <c r="H367" s="135"/>
      <c r="I367" s="135"/>
      <c r="J367" s="135"/>
      <c r="K367" s="135"/>
      <c r="L367" s="23"/>
    </row>
    <row r="368" spans="1:12" ht="16.5">
      <c r="A368" s="123"/>
      <c r="B368" s="124"/>
      <c r="C368" s="123"/>
      <c r="D368" s="115"/>
      <c r="E368" s="115"/>
      <c r="F368" s="115"/>
      <c r="G368" s="134"/>
      <c r="H368" s="135"/>
      <c r="I368" s="135"/>
      <c r="J368" s="135"/>
      <c r="K368" s="135"/>
      <c r="L368" s="23"/>
    </row>
    <row r="369" spans="1:12" ht="16.5">
      <c r="A369" s="123"/>
      <c r="B369" s="124"/>
      <c r="C369" s="123"/>
      <c r="D369" s="115"/>
      <c r="E369" s="115"/>
      <c r="F369" s="115"/>
      <c r="G369" s="134"/>
      <c r="H369" s="135"/>
      <c r="I369" s="135"/>
      <c r="J369" s="135"/>
      <c r="K369" s="135"/>
      <c r="L369" s="23"/>
    </row>
    <row r="370" spans="1:12" ht="16.5">
      <c r="A370" s="123"/>
      <c r="B370" s="124"/>
      <c r="C370" s="123"/>
      <c r="D370" s="115"/>
      <c r="E370" s="115"/>
      <c r="F370" s="115"/>
      <c r="G370" s="134"/>
      <c r="H370" s="135"/>
      <c r="I370" s="135"/>
      <c r="J370" s="135"/>
      <c r="K370" s="135"/>
      <c r="L370" s="23"/>
    </row>
    <row r="371" spans="1:12" ht="16.5">
      <c r="A371" s="123"/>
      <c r="B371" s="124"/>
      <c r="C371" s="123"/>
      <c r="D371" s="115"/>
      <c r="E371" s="115"/>
      <c r="F371" s="115"/>
      <c r="G371" s="134"/>
      <c r="H371" s="135"/>
      <c r="I371" s="135"/>
      <c r="J371" s="135"/>
      <c r="K371" s="135"/>
      <c r="L371" s="23"/>
    </row>
    <row r="372" spans="1:12" ht="16.5">
      <c r="A372" s="123"/>
      <c r="B372" s="124"/>
      <c r="C372" s="123"/>
      <c r="D372" s="115"/>
      <c r="E372" s="115"/>
      <c r="F372" s="115"/>
      <c r="G372" s="134"/>
      <c r="H372" s="135"/>
      <c r="I372" s="135"/>
      <c r="J372" s="135"/>
      <c r="K372" s="135"/>
      <c r="L372" s="23"/>
    </row>
    <row r="373" spans="1:12" ht="16.5">
      <c r="A373" s="123"/>
      <c r="B373" s="124"/>
      <c r="C373" s="123"/>
      <c r="D373" s="115"/>
      <c r="E373" s="115"/>
      <c r="F373" s="115"/>
      <c r="G373" s="134"/>
      <c r="H373" s="135"/>
      <c r="I373" s="135"/>
      <c r="J373" s="135"/>
      <c r="K373" s="135"/>
      <c r="L373" s="23"/>
    </row>
    <row r="374" spans="1:12" ht="16.5">
      <c r="A374" s="123"/>
      <c r="B374" s="124"/>
      <c r="C374" s="123"/>
      <c r="D374" s="115"/>
      <c r="E374" s="115"/>
      <c r="F374" s="115"/>
      <c r="G374" s="134"/>
      <c r="H374" s="135"/>
      <c r="I374" s="135"/>
      <c r="J374" s="135"/>
      <c r="K374" s="135"/>
      <c r="L374" s="23"/>
    </row>
    <row r="375" spans="1:12" ht="16.5">
      <c r="A375" s="123"/>
      <c r="B375" s="124"/>
      <c r="C375" s="123"/>
      <c r="D375" s="115"/>
      <c r="E375" s="115"/>
      <c r="F375" s="115"/>
      <c r="G375" s="134"/>
      <c r="H375" s="135"/>
      <c r="I375" s="135"/>
      <c r="J375" s="135"/>
      <c r="K375" s="135"/>
      <c r="L375" s="23"/>
    </row>
    <row r="376" spans="1:12" ht="16.5">
      <c r="A376" s="123"/>
      <c r="B376" s="124"/>
      <c r="C376" s="123"/>
      <c r="D376" s="115"/>
      <c r="E376" s="115"/>
      <c r="F376" s="115"/>
      <c r="G376" s="134"/>
      <c r="H376" s="135"/>
      <c r="I376" s="135"/>
      <c r="J376" s="135"/>
      <c r="K376" s="135"/>
      <c r="L376" s="23"/>
    </row>
    <row r="377" spans="1:12" ht="16.5">
      <c r="A377" s="123"/>
      <c r="B377" s="124"/>
      <c r="C377" s="123"/>
      <c r="D377" s="115"/>
      <c r="E377" s="115"/>
      <c r="F377" s="115"/>
      <c r="G377" s="134"/>
      <c r="H377" s="135"/>
      <c r="I377" s="135"/>
      <c r="J377" s="135"/>
      <c r="K377" s="135"/>
      <c r="L377" s="23"/>
    </row>
    <row r="378" spans="1:12" ht="16.5">
      <c r="A378" s="123"/>
      <c r="B378" s="124"/>
      <c r="C378" s="123"/>
      <c r="D378" s="115"/>
      <c r="E378" s="115"/>
      <c r="F378" s="115"/>
      <c r="G378" s="134"/>
      <c r="H378" s="135"/>
      <c r="I378" s="135"/>
      <c r="J378" s="135"/>
      <c r="K378" s="135"/>
      <c r="L378" s="23"/>
    </row>
    <row r="379" spans="1:12" ht="16.5">
      <c r="A379" s="123"/>
      <c r="B379" s="124"/>
      <c r="C379" s="123"/>
      <c r="D379" s="115"/>
      <c r="E379" s="115"/>
      <c r="F379" s="115"/>
      <c r="G379" s="134"/>
      <c r="H379" s="135"/>
      <c r="I379" s="135"/>
      <c r="J379" s="135"/>
      <c r="K379" s="135"/>
      <c r="L379" s="23"/>
    </row>
    <row r="380" spans="1:12" ht="16.5">
      <c r="A380" s="123"/>
      <c r="B380" s="124"/>
      <c r="C380" s="123"/>
      <c r="D380" s="115"/>
      <c r="E380" s="115"/>
      <c r="F380" s="115"/>
      <c r="G380" s="134"/>
      <c r="H380" s="135"/>
      <c r="I380" s="135"/>
      <c r="J380" s="135"/>
      <c r="K380" s="135"/>
      <c r="L380" s="23"/>
    </row>
    <row r="381" spans="1:12" ht="16.5">
      <c r="A381" s="123"/>
      <c r="B381" s="124"/>
      <c r="C381" s="123"/>
      <c r="D381" s="115"/>
      <c r="E381" s="115"/>
      <c r="F381" s="115"/>
      <c r="G381" s="134"/>
      <c r="H381" s="135"/>
      <c r="I381" s="135"/>
      <c r="J381" s="135"/>
      <c r="K381" s="135"/>
      <c r="L381" s="23"/>
    </row>
    <row r="382" spans="1:12" ht="16.5">
      <c r="A382" s="123"/>
      <c r="B382" s="124"/>
      <c r="C382" s="123"/>
      <c r="D382" s="115"/>
      <c r="E382" s="115"/>
      <c r="F382" s="115"/>
      <c r="G382" s="134"/>
      <c r="H382" s="135"/>
      <c r="I382" s="135"/>
      <c r="J382" s="135"/>
      <c r="K382" s="135"/>
      <c r="L382" s="23"/>
    </row>
    <row r="383" spans="1:12" ht="16.5">
      <c r="A383" s="123"/>
      <c r="B383" s="124"/>
      <c r="C383" s="123"/>
      <c r="D383" s="115"/>
      <c r="E383" s="115"/>
      <c r="F383" s="115"/>
      <c r="G383" s="134"/>
      <c r="H383" s="135"/>
      <c r="I383" s="135"/>
      <c r="J383" s="135"/>
      <c r="K383" s="135"/>
      <c r="L383" s="23"/>
    </row>
    <row r="384" spans="1:12" ht="16.5">
      <c r="A384" s="123"/>
      <c r="B384" s="124"/>
      <c r="C384" s="123"/>
      <c r="D384" s="115"/>
      <c r="E384" s="115"/>
      <c r="F384" s="115"/>
      <c r="G384" s="134"/>
      <c r="H384" s="135"/>
      <c r="I384" s="135"/>
      <c r="J384" s="135"/>
      <c r="K384" s="135"/>
      <c r="L384" s="23"/>
    </row>
    <row r="385" spans="1:12" ht="16.5">
      <c r="A385" s="123"/>
      <c r="B385" s="124"/>
      <c r="C385" s="123"/>
      <c r="D385" s="115"/>
      <c r="E385" s="115"/>
      <c r="F385" s="115"/>
      <c r="G385" s="134"/>
      <c r="H385" s="135"/>
      <c r="I385" s="135"/>
      <c r="J385" s="135"/>
      <c r="K385" s="135"/>
      <c r="L385" s="23"/>
    </row>
    <row r="386" spans="1:12" ht="16.5">
      <c r="A386" s="123"/>
      <c r="B386" s="124"/>
      <c r="C386" s="123"/>
      <c r="D386" s="115"/>
      <c r="E386" s="115"/>
      <c r="F386" s="115"/>
      <c r="G386" s="134"/>
      <c r="H386" s="135"/>
      <c r="I386" s="135"/>
      <c r="J386" s="135"/>
      <c r="K386" s="135"/>
      <c r="L386" s="23"/>
    </row>
    <row r="387" spans="1:12" ht="16.5">
      <c r="A387" s="123"/>
      <c r="B387" s="124"/>
      <c r="C387" s="123"/>
      <c r="D387" s="115"/>
      <c r="E387" s="115"/>
      <c r="F387" s="115"/>
      <c r="G387" s="134"/>
      <c r="H387" s="135"/>
      <c r="I387" s="135"/>
      <c r="J387" s="135"/>
      <c r="K387" s="135"/>
      <c r="L387" s="23"/>
    </row>
    <row r="388" spans="1:12" ht="16.5">
      <c r="A388" s="123"/>
      <c r="B388" s="124"/>
      <c r="C388" s="123"/>
      <c r="D388" s="115"/>
      <c r="E388" s="115"/>
      <c r="F388" s="115"/>
      <c r="G388" s="134"/>
      <c r="H388" s="135"/>
      <c r="I388" s="135"/>
      <c r="J388" s="135"/>
      <c r="K388" s="135"/>
      <c r="L388" s="23"/>
    </row>
    <row r="389" spans="1:12" ht="16.5">
      <c r="A389" s="123"/>
      <c r="B389" s="124"/>
      <c r="C389" s="123"/>
      <c r="D389" s="115"/>
      <c r="E389" s="115"/>
      <c r="F389" s="115"/>
      <c r="G389" s="134"/>
      <c r="H389" s="135"/>
      <c r="I389" s="135"/>
      <c r="J389" s="135"/>
      <c r="K389" s="135"/>
      <c r="L389" s="23"/>
    </row>
    <row r="390" spans="1:12" ht="16.5">
      <c r="A390" s="123"/>
      <c r="B390" s="124"/>
      <c r="C390" s="123"/>
      <c r="D390" s="115"/>
      <c r="E390" s="115"/>
      <c r="F390" s="115"/>
      <c r="G390" s="134"/>
      <c r="H390" s="135"/>
      <c r="I390" s="135"/>
      <c r="J390" s="135"/>
      <c r="K390" s="135"/>
      <c r="L390" s="23"/>
    </row>
    <row r="391" spans="1:12" ht="16.5">
      <c r="A391" s="123"/>
      <c r="B391" s="124"/>
      <c r="C391" s="123"/>
      <c r="D391" s="115"/>
      <c r="E391" s="115"/>
      <c r="F391" s="115"/>
      <c r="G391" s="134"/>
      <c r="H391" s="135"/>
      <c r="I391" s="135"/>
      <c r="J391" s="135"/>
      <c r="K391" s="135"/>
      <c r="L391" s="23"/>
    </row>
    <row r="392" spans="1:12" ht="16.5">
      <c r="A392" s="123"/>
      <c r="B392" s="124"/>
      <c r="C392" s="123"/>
      <c r="D392" s="115"/>
      <c r="E392" s="115"/>
      <c r="F392" s="115"/>
      <c r="G392" s="134"/>
      <c r="H392" s="135"/>
      <c r="I392" s="135"/>
      <c r="J392" s="135"/>
      <c r="K392" s="135"/>
      <c r="L392" s="23"/>
    </row>
    <row r="393" spans="1:12" ht="16.5">
      <c r="A393" s="123"/>
      <c r="B393" s="124"/>
      <c r="C393" s="123"/>
      <c r="D393" s="115"/>
      <c r="E393" s="115"/>
      <c r="F393" s="115"/>
      <c r="G393" s="134"/>
      <c r="H393" s="135"/>
      <c r="I393" s="135"/>
      <c r="J393" s="135"/>
      <c r="K393" s="135"/>
      <c r="L393" s="23"/>
    </row>
    <row r="394" spans="1:12" ht="16.5">
      <c r="A394" s="123"/>
      <c r="B394" s="124"/>
      <c r="C394" s="123"/>
      <c r="D394" s="115"/>
      <c r="E394" s="115"/>
      <c r="F394" s="115"/>
      <c r="G394" s="134"/>
      <c r="H394" s="135"/>
      <c r="I394" s="135"/>
      <c r="J394" s="135"/>
      <c r="K394" s="135"/>
      <c r="L394" s="23"/>
    </row>
    <row r="395" spans="1:12" ht="16.5">
      <c r="A395" s="123"/>
      <c r="B395" s="124"/>
      <c r="C395" s="123"/>
      <c r="D395" s="115"/>
      <c r="E395" s="115"/>
      <c r="F395" s="115"/>
      <c r="G395" s="134"/>
      <c r="H395" s="135"/>
      <c r="I395" s="135"/>
      <c r="J395" s="135"/>
      <c r="K395" s="135"/>
      <c r="L395" s="23"/>
    </row>
    <row r="396" spans="1:12" ht="16.5">
      <c r="A396" s="123"/>
      <c r="B396" s="124"/>
      <c r="C396" s="123"/>
      <c r="D396" s="115"/>
      <c r="E396" s="115"/>
      <c r="F396" s="115"/>
      <c r="G396" s="134"/>
      <c r="H396" s="135"/>
      <c r="I396" s="135"/>
      <c r="J396" s="135"/>
      <c r="K396" s="135"/>
      <c r="L396" s="23"/>
    </row>
    <row r="397" spans="1:12" ht="16.5">
      <c r="A397" s="123"/>
      <c r="B397" s="124"/>
      <c r="C397" s="123"/>
      <c r="D397" s="115"/>
      <c r="E397" s="115"/>
      <c r="F397" s="115"/>
      <c r="G397" s="134"/>
      <c r="H397" s="135"/>
      <c r="I397" s="135"/>
      <c r="J397" s="135"/>
      <c r="K397" s="135"/>
      <c r="L397" s="23"/>
    </row>
    <row r="398" spans="1:12" ht="16.5">
      <c r="A398" s="123"/>
      <c r="B398" s="124"/>
      <c r="C398" s="123"/>
      <c r="D398" s="115"/>
      <c r="E398" s="115"/>
      <c r="F398" s="115"/>
      <c r="G398" s="134"/>
      <c r="H398" s="135"/>
      <c r="I398" s="135"/>
      <c r="J398" s="135"/>
      <c r="K398" s="135"/>
      <c r="L398" s="23"/>
    </row>
    <row r="399" spans="1:12" ht="16.5">
      <c r="A399" s="95"/>
      <c r="D399" s="115"/>
      <c r="E399" s="115"/>
      <c r="F399" s="115"/>
      <c r="G399" s="136"/>
      <c r="H399" s="75"/>
      <c r="I399" s="75"/>
      <c r="K399" s="75"/>
      <c r="L399" s="23"/>
    </row>
    <row r="400" spans="1:12" ht="16.5">
      <c r="A400" s="95"/>
      <c r="D400" s="115"/>
      <c r="E400" s="115"/>
      <c r="F400" s="115"/>
      <c r="G400" s="136"/>
      <c r="H400" s="75"/>
      <c r="I400" s="75"/>
      <c r="K400" s="75"/>
      <c r="L400" s="23"/>
    </row>
    <row r="401" spans="1:12" ht="16.5">
      <c r="A401" s="95"/>
      <c r="D401" s="115"/>
      <c r="E401" s="115"/>
      <c r="F401" s="115"/>
      <c r="G401" s="136"/>
      <c r="H401" s="75"/>
      <c r="I401" s="75"/>
      <c r="K401" s="75"/>
      <c r="L401" s="23"/>
    </row>
    <row r="402" spans="1:12" ht="16.5">
      <c r="A402" s="95"/>
      <c r="D402" s="115"/>
      <c r="E402" s="115"/>
      <c r="F402" s="115"/>
      <c r="G402" s="136"/>
      <c r="H402" s="75"/>
      <c r="I402" s="75"/>
      <c r="K402" s="75"/>
      <c r="L402" s="23"/>
    </row>
    <row r="403" spans="1:12" ht="16.5">
      <c r="A403" s="95"/>
      <c r="D403" s="115"/>
      <c r="E403" s="115"/>
      <c r="F403" s="115"/>
      <c r="G403" s="136"/>
      <c r="H403" s="75"/>
      <c r="I403" s="75"/>
      <c r="K403" s="75"/>
      <c r="L403" s="23"/>
    </row>
    <row r="404" spans="1:12" ht="16.5">
      <c r="A404" s="95"/>
      <c r="D404" s="115"/>
      <c r="E404" s="115"/>
      <c r="F404" s="115"/>
      <c r="L404" s="23"/>
    </row>
    <row r="405" spans="1:12" ht="16.5">
      <c r="A405" s="95"/>
      <c r="D405" s="115"/>
      <c r="E405" s="115"/>
      <c r="F405" s="115"/>
      <c r="L405" s="23"/>
    </row>
    <row r="406" spans="1:12" ht="16.5">
      <c r="A406" s="95"/>
      <c r="D406" s="115"/>
      <c r="E406" s="115"/>
      <c r="F406" s="115"/>
      <c r="L406" s="23"/>
    </row>
    <row r="407" spans="1:12" ht="15">
      <c r="A407" s="95"/>
      <c r="L407" s="23"/>
    </row>
    <row r="408" spans="1:12" ht="15">
      <c r="A408" s="95"/>
      <c r="L408" s="23"/>
    </row>
    <row r="409" spans="1:12" ht="15">
      <c r="A409" s="95"/>
      <c r="L409" s="23"/>
    </row>
    <row r="410" spans="1:12" ht="15">
      <c r="A410" s="95"/>
      <c r="L410" s="23"/>
    </row>
    <row r="411" spans="1:12" ht="15">
      <c r="A411" s="95"/>
      <c r="L411" s="23"/>
    </row>
    <row r="412" spans="1:12" ht="15">
      <c r="A412" s="95"/>
      <c r="L412" s="23"/>
    </row>
    <row r="413" spans="1:12" ht="15">
      <c r="A413" s="95"/>
      <c r="L413" s="23"/>
    </row>
    <row r="414" spans="1:12" ht="15">
      <c r="A414" s="95"/>
      <c r="L414" s="23"/>
    </row>
    <row r="415" spans="1:12" ht="15">
      <c r="A415" s="95"/>
      <c r="L415" s="23"/>
    </row>
    <row r="416" spans="1:12" ht="15">
      <c r="A416" s="95"/>
      <c r="L416" s="23"/>
    </row>
    <row r="417" spans="1:12" ht="15">
      <c r="A417" s="95"/>
      <c r="L417" s="23"/>
    </row>
    <row r="418" spans="1:12" ht="15">
      <c r="A418" s="95"/>
      <c r="L418" s="23"/>
    </row>
    <row r="419" spans="1:12" ht="15">
      <c r="A419" s="95"/>
      <c r="L419" s="23"/>
    </row>
    <row r="420" spans="1:12" ht="15">
      <c r="A420" s="95"/>
      <c r="L420" s="23"/>
    </row>
    <row r="421" spans="1:12" ht="15">
      <c r="A421" s="95"/>
      <c r="L421" s="23"/>
    </row>
    <row r="422" spans="1:12" ht="15">
      <c r="A422" s="95"/>
      <c r="L422" s="23"/>
    </row>
    <row r="423" spans="1:12" ht="15">
      <c r="A423" s="95"/>
      <c r="L423" s="23"/>
    </row>
    <row r="424" spans="1:12" ht="15">
      <c r="A424" s="95"/>
      <c r="L424" s="23"/>
    </row>
    <row r="425" spans="1:12" ht="15">
      <c r="A425" s="95"/>
      <c r="L425" s="23"/>
    </row>
    <row r="426" spans="1:12" ht="15">
      <c r="A426" s="95"/>
      <c r="L426" s="23"/>
    </row>
    <row r="427" spans="1:12" ht="15">
      <c r="A427" s="95"/>
      <c r="L427" s="23"/>
    </row>
    <row r="428" spans="1:12" ht="15">
      <c r="A428" s="95"/>
      <c r="L428" s="23"/>
    </row>
    <row r="429" spans="1:12" ht="15">
      <c r="A429" s="95"/>
      <c r="L429" s="23"/>
    </row>
    <row r="430" spans="1:12" ht="15">
      <c r="A430" s="95"/>
      <c r="L430" s="23"/>
    </row>
    <row r="431" spans="1:12" ht="15">
      <c r="A431" s="95"/>
      <c r="L431" s="23"/>
    </row>
    <row r="432" spans="1:12" ht="15">
      <c r="A432" s="95"/>
      <c r="L432" s="23"/>
    </row>
    <row r="433" spans="1:12" ht="15">
      <c r="A433" s="95"/>
      <c r="L433" s="23"/>
    </row>
    <row r="434" spans="1:12" ht="15">
      <c r="A434" s="95"/>
      <c r="L434" s="23"/>
    </row>
    <row r="435" spans="1:12" ht="15">
      <c r="A435" s="95"/>
      <c r="L435" s="23"/>
    </row>
    <row r="436" spans="1:12" ht="15">
      <c r="A436" s="95"/>
      <c r="L436" s="23"/>
    </row>
    <row r="437" spans="1:12" ht="15">
      <c r="A437" s="95"/>
      <c r="L437" s="23"/>
    </row>
    <row r="438" spans="1:12" ht="15">
      <c r="A438" s="95"/>
      <c r="L438" s="23"/>
    </row>
    <row r="439" spans="1:12" ht="15">
      <c r="A439" s="95"/>
      <c r="L439" s="23"/>
    </row>
    <row r="440" spans="1:12" ht="15">
      <c r="A440" s="95"/>
      <c r="L440" s="23"/>
    </row>
    <row r="441" spans="1:12" ht="15">
      <c r="A441" s="95"/>
      <c r="L441" s="23"/>
    </row>
    <row r="442" spans="1:12" ht="15">
      <c r="A442" s="95"/>
      <c r="L442" s="23"/>
    </row>
    <row r="443" spans="1:12" ht="15">
      <c r="A443" s="95"/>
      <c r="L443" s="23"/>
    </row>
    <row r="444" spans="1:12" ht="15">
      <c r="A444" s="95"/>
      <c r="L444" s="23"/>
    </row>
    <row r="445" spans="1:12" ht="15">
      <c r="A445" s="95"/>
      <c r="L445" s="23"/>
    </row>
    <row r="446" spans="1:12" ht="15">
      <c r="A446" s="95"/>
      <c r="L446" s="23"/>
    </row>
    <row r="447" spans="1:12" ht="15">
      <c r="A447" s="95"/>
      <c r="L447" s="23"/>
    </row>
    <row r="448" spans="1:12" ht="15">
      <c r="A448" s="95"/>
      <c r="L448" s="23"/>
    </row>
    <row r="449" spans="1:12" ht="15">
      <c r="A449" s="95"/>
      <c r="L449" s="23"/>
    </row>
    <row r="450" spans="1:12" ht="15">
      <c r="A450" s="95"/>
      <c r="L450" s="23"/>
    </row>
    <row r="451" spans="1:12" ht="15">
      <c r="A451" s="95"/>
      <c r="L451" s="23"/>
    </row>
    <row r="452" spans="1:12" ht="15">
      <c r="A452" s="95"/>
      <c r="L452" s="23"/>
    </row>
    <row r="453" spans="1:12" ht="15">
      <c r="A453" s="95"/>
      <c r="L453" s="23"/>
    </row>
    <row r="454" spans="1:12" ht="15">
      <c r="A454" s="95"/>
      <c r="L454" s="23"/>
    </row>
    <row r="455" spans="1:12" ht="15">
      <c r="A455" s="95"/>
      <c r="L455" s="23"/>
    </row>
    <row r="456" spans="1:12" ht="15">
      <c r="A456" s="95"/>
      <c r="L456" s="23"/>
    </row>
    <row r="457" spans="1:12" ht="15">
      <c r="A457" s="95"/>
      <c r="L457" s="23"/>
    </row>
    <row r="458" spans="1:12" ht="15">
      <c r="A458" s="95"/>
      <c r="L458" s="23"/>
    </row>
    <row r="459" spans="1:12" ht="15">
      <c r="A459" s="95"/>
      <c r="L459" s="23"/>
    </row>
    <row r="460" spans="1:12" ht="15">
      <c r="A460" s="95"/>
      <c r="L460" s="23"/>
    </row>
    <row r="461" spans="1:12" ht="15">
      <c r="A461" s="95"/>
      <c r="L461" s="23"/>
    </row>
    <row r="462" spans="1:12" ht="15">
      <c r="A462" s="95"/>
      <c r="L462" s="23"/>
    </row>
    <row r="463" spans="1:12" ht="15">
      <c r="A463" s="95"/>
      <c r="L463" s="23"/>
    </row>
    <row r="464" spans="1:12" ht="15">
      <c r="A464" s="95"/>
      <c r="L464" s="23"/>
    </row>
    <row r="465" spans="1:12" ht="15">
      <c r="A465" s="95"/>
      <c r="L465" s="23"/>
    </row>
    <row r="466" spans="1:12" ht="15">
      <c r="A466" s="95"/>
      <c r="L466" s="23"/>
    </row>
    <row r="467" spans="1:12" ht="15">
      <c r="A467" s="95"/>
      <c r="L467" s="23"/>
    </row>
    <row r="468" spans="1:12" ht="15">
      <c r="A468" s="95"/>
      <c r="L468" s="23"/>
    </row>
    <row r="469" spans="1:12" ht="15">
      <c r="A469" s="95"/>
      <c r="L469" s="23"/>
    </row>
    <row r="470" spans="1:12" ht="15">
      <c r="A470" s="95"/>
      <c r="L470" s="23"/>
    </row>
    <row r="471" spans="1:12" ht="15">
      <c r="A471" s="95"/>
      <c r="L471" s="23"/>
    </row>
    <row r="472" spans="1:12" ht="15">
      <c r="A472" s="95"/>
      <c r="L472" s="23"/>
    </row>
    <row r="473" spans="1:12" ht="15">
      <c r="A473" s="95"/>
      <c r="L473" s="23"/>
    </row>
    <row r="474" spans="1:12" ht="15">
      <c r="A474" s="95"/>
      <c r="L474" s="23"/>
    </row>
    <row r="475" spans="1:12" ht="15">
      <c r="A475" s="95"/>
      <c r="L475" s="23"/>
    </row>
    <row r="476" spans="1:12" ht="15">
      <c r="A476" s="95"/>
      <c r="L476" s="23"/>
    </row>
    <row r="477" spans="1:12" ht="15">
      <c r="A477" s="95"/>
      <c r="L477" s="23"/>
    </row>
    <row r="478" spans="1:12" ht="15">
      <c r="A478" s="95"/>
      <c r="L478" s="23"/>
    </row>
    <row r="479" spans="1:12" ht="15">
      <c r="A479" s="95"/>
      <c r="L479" s="23"/>
    </row>
    <row r="480" spans="1:12" ht="15">
      <c r="A480" s="95"/>
      <c r="L480" s="23"/>
    </row>
    <row r="481" spans="1:12" ht="15">
      <c r="A481" s="95"/>
      <c r="L481" s="23"/>
    </row>
    <row r="482" spans="1:12" ht="15">
      <c r="A482" s="95"/>
      <c r="L482" s="23"/>
    </row>
    <row r="483" spans="1:12" ht="15">
      <c r="A483" s="95"/>
      <c r="L483" s="23"/>
    </row>
    <row r="484" spans="1:12" ht="15">
      <c r="A484" s="95"/>
      <c r="L484" s="23"/>
    </row>
    <row r="485" spans="1:12" ht="15">
      <c r="A485" s="95"/>
      <c r="L485" s="23"/>
    </row>
    <row r="486" spans="1:12" ht="15">
      <c r="A486" s="95"/>
      <c r="L486" s="23"/>
    </row>
    <row r="487" spans="1:12" ht="15">
      <c r="A487" s="95"/>
      <c r="L487" s="23"/>
    </row>
    <row r="488" spans="1:12" ht="15">
      <c r="A488" s="95"/>
      <c r="L488" s="23"/>
    </row>
    <row r="489" spans="1:12" ht="15">
      <c r="A489" s="95"/>
      <c r="L489" s="23"/>
    </row>
    <row r="490" spans="1:12" ht="15">
      <c r="A490" s="95"/>
      <c r="L490" s="23"/>
    </row>
    <row r="491" spans="1:12" ht="15">
      <c r="A491" s="95"/>
      <c r="L491" s="23"/>
    </row>
    <row r="492" spans="1:12" ht="15">
      <c r="A492" s="95"/>
      <c r="L492" s="23"/>
    </row>
    <row r="493" spans="1:12" ht="15">
      <c r="A493" s="95"/>
      <c r="L493" s="23"/>
    </row>
    <row r="494" spans="1:12" ht="15">
      <c r="A494" s="95"/>
      <c r="L494" s="23"/>
    </row>
    <row r="495" spans="1:12" ht="15">
      <c r="A495" s="95"/>
      <c r="L495" s="23"/>
    </row>
    <row r="496" spans="1:12" ht="15">
      <c r="A496" s="95"/>
      <c r="L496" s="23"/>
    </row>
    <row r="497" spans="1:12" ht="15">
      <c r="A497" s="95"/>
      <c r="L497" s="23"/>
    </row>
    <row r="498" spans="1:12" ht="15">
      <c r="A498" s="95"/>
      <c r="L498" s="23"/>
    </row>
    <row r="499" spans="1:12" ht="15">
      <c r="A499" s="95"/>
      <c r="L499" s="23"/>
    </row>
    <row r="500" spans="1:12" ht="15">
      <c r="A500" s="95"/>
      <c r="L500" s="23"/>
    </row>
    <row r="501" spans="1:12" ht="15">
      <c r="A501" s="95"/>
      <c r="L501" s="23"/>
    </row>
    <row r="502" spans="1:12" ht="15">
      <c r="A502" s="95"/>
      <c r="L502" s="23"/>
    </row>
    <row r="503" spans="1:12" ht="15">
      <c r="A503" s="95"/>
      <c r="L503" s="23"/>
    </row>
    <row r="504" spans="1:12" ht="15">
      <c r="A504" s="95"/>
      <c r="L504" s="23"/>
    </row>
    <row r="505" spans="1:12" ht="15">
      <c r="A505" s="95"/>
      <c r="L505" s="23"/>
    </row>
    <row r="506" spans="1:12" ht="15">
      <c r="A506" s="95"/>
      <c r="L506" s="23"/>
    </row>
    <row r="507" spans="1:12" ht="15">
      <c r="A507" s="95"/>
      <c r="L507" s="23"/>
    </row>
    <row r="508" spans="1:12" ht="15">
      <c r="A508" s="95"/>
      <c r="L508" s="23"/>
    </row>
    <row r="509" spans="1:12" ht="15">
      <c r="A509" s="95"/>
      <c r="L509" s="23"/>
    </row>
    <row r="510" spans="1:12" ht="15">
      <c r="A510" s="95"/>
      <c r="L510" s="23"/>
    </row>
    <row r="511" spans="1:12" ht="15">
      <c r="A511" s="95"/>
      <c r="L511" s="23"/>
    </row>
    <row r="512" spans="1:12" ht="15">
      <c r="A512" s="95"/>
      <c r="L512" s="23"/>
    </row>
    <row r="513" spans="1:12" ht="15">
      <c r="A513" s="95"/>
      <c r="L513" s="23"/>
    </row>
    <row r="514" spans="1:12" ht="15">
      <c r="A514" s="95"/>
      <c r="L514" s="23"/>
    </row>
    <row r="515" spans="1:12" ht="15">
      <c r="A515" s="95"/>
      <c r="L515" s="23"/>
    </row>
    <row r="516" spans="1:12" ht="15">
      <c r="A516" s="95"/>
      <c r="L516" s="23"/>
    </row>
    <row r="517" spans="1:12" ht="15">
      <c r="A517" s="95"/>
      <c r="L517" s="23"/>
    </row>
    <row r="518" spans="1:12" ht="15">
      <c r="A518" s="95"/>
      <c r="L518" s="23"/>
    </row>
    <row r="519" spans="1:12" ht="15">
      <c r="A519" s="95"/>
      <c r="L519" s="23"/>
    </row>
    <row r="520" spans="1:12" ht="15">
      <c r="A520" s="95"/>
      <c r="L520" s="23"/>
    </row>
    <row r="521" spans="1:12" ht="15">
      <c r="A521" s="95"/>
      <c r="L521" s="23"/>
    </row>
    <row r="522" spans="1:12" ht="15">
      <c r="A522" s="95"/>
      <c r="L522" s="23"/>
    </row>
    <row r="523" spans="1:12" ht="15">
      <c r="A523" s="95"/>
      <c r="L523" s="23"/>
    </row>
    <row r="524" spans="1:12" ht="15">
      <c r="A524" s="95"/>
      <c r="L524" s="23"/>
    </row>
    <row r="525" spans="1:12" ht="15">
      <c r="A525" s="95"/>
      <c r="L525" s="23"/>
    </row>
    <row r="526" spans="1:12" ht="15">
      <c r="A526" s="95"/>
      <c r="L526" s="23"/>
    </row>
    <row r="527" spans="1:12" ht="15">
      <c r="A527" s="95"/>
      <c r="L527" s="23"/>
    </row>
    <row r="528" spans="1:12" ht="15">
      <c r="A528" s="95"/>
      <c r="L528" s="23"/>
    </row>
    <row r="529" spans="1:12" ht="15">
      <c r="A529" s="95"/>
      <c r="L529" s="23"/>
    </row>
    <row r="530" spans="1:12" ht="15">
      <c r="A530" s="95"/>
      <c r="L530" s="23"/>
    </row>
    <row r="531" spans="1:12" ht="15">
      <c r="A531" s="95"/>
      <c r="L531" s="23"/>
    </row>
    <row r="532" spans="1:12" ht="15">
      <c r="A532" s="95"/>
      <c r="L532" s="23"/>
    </row>
    <row r="533" spans="1:12" ht="15">
      <c r="A533" s="95"/>
      <c r="L533" s="23"/>
    </row>
    <row r="534" spans="1:12" ht="15">
      <c r="A534" s="95"/>
      <c r="L534" s="23"/>
    </row>
    <row r="535" spans="1:12" ht="15">
      <c r="A535" s="95"/>
      <c r="L535" s="23"/>
    </row>
    <row r="536" spans="1:12" ht="15">
      <c r="A536" s="95"/>
      <c r="L536" s="23"/>
    </row>
    <row r="537" spans="1:12" ht="15">
      <c r="A537" s="95"/>
      <c r="L537" s="23"/>
    </row>
    <row r="538" spans="1:12" ht="15">
      <c r="A538" s="95"/>
      <c r="L538" s="23"/>
    </row>
    <row r="539" spans="1:12" ht="15">
      <c r="A539" s="95"/>
      <c r="L539" s="23"/>
    </row>
    <row r="540" spans="1:12" ht="15">
      <c r="A540" s="95"/>
      <c r="L540" s="23"/>
    </row>
    <row r="541" spans="1:12" ht="15">
      <c r="A541" s="95"/>
      <c r="L541" s="23"/>
    </row>
    <row r="542" spans="1:12" ht="15">
      <c r="A542" s="95"/>
      <c r="L542" s="23"/>
    </row>
    <row r="543" spans="1:12" ht="15">
      <c r="A543" s="95"/>
      <c r="L543" s="23"/>
    </row>
    <row r="544" spans="1:12" ht="15">
      <c r="A544" s="95"/>
      <c r="L544" s="23"/>
    </row>
    <row r="545" spans="1:12" ht="15">
      <c r="A545" s="95"/>
      <c r="L545" s="23"/>
    </row>
    <row r="546" spans="1:12" ht="15">
      <c r="A546" s="95"/>
      <c r="L546" s="23"/>
    </row>
    <row r="547" spans="1:12" ht="15">
      <c r="A547" s="95"/>
      <c r="L547" s="23"/>
    </row>
    <row r="548" spans="1:12" ht="15">
      <c r="A548" s="95"/>
      <c r="L548" s="23"/>
    </row>
    <row r="549" spans="1:12" ht="15">
      <c r="A549" s="95"/>
      <c r="L549" s="23"/>
    </row>
    <row r="550" spans="1:12" ht="15">
      <c r="A550" s="95"/>
      <c r="L550" s="23"/>
    </row>
    <row r="551" spans="1:12" ht="15">
      <c r="A551" s="95"/>
      <c r="L551" s="23"/>
    </row>
    <row r="552" spans="1:12" ht="15">
      <c r="A552" s="95"/>
      <c r="L552" s="23"/>
    </row>
    <row r="553" spans="1:12" ht="15">
      <c r="A553" s="95"/>
      <c r="L553" s="23"/>
    </row>
    <row r="554" spans="1:12" ht="15">
      <c r="A554" s="95"/>
      <c r="L554" s="23"/>
    </row>
    <row r="555" spans="1:12" ht="15">
      <c r="A555" s="95"/>
      <c r="L555" s="23"/>
    </row>
    <row r="556" spans="1:12" ht="15">
      <c r="A556" s="95"/>
      <c r="L556" s="23"/>
    </row>
    <row r="557" spans="1:12" ht="15">
      <c r="A557" s="95"/>
      <c r="L557" s="23"/>
    </row>
    <row r="558" spans="1:12" ht="15">
      <c r="A558" s="95"/>
      <c r="L558" s="23"/>
    </row>
    <row r="559" spans="1:12" ht="15">
      <c r="A559" s="95"/>
      <c r="L559" s="23"/>
    </row>
    <row r="560" spans="1:12" ht="15">
      <c r="A560" s="95"/>
      <c r="L560" s="23"/>
    </row>
    <row r="561" spans="1:12" ht="15">
      <c r="A561" s="95"/>
      <c r="L561" s="23"/>
    </row>
    <row r="562" spans="1:12" ht="15">
      <c r="A562" s="95"/>
      <c r="L562" s="23"/>
    </row>
    <row r="563" spans="1:12" ht="15">
      <c r="A563" s="95"/>
      <c r="L563" s="23"/>
    </row>
    <row r="564" spans="1:12" ht="15">
      <c r="A564" s="95"/>
      <c r="L564" s="23"/>
    </row>
    <row r="565" spans="1:12" ht="15">
      <c r="A565" s="95"/>
      <c r="L565" s="23"/>
    </row>
    <row r="566" spans="1:12" ht="15">
      <c r="A566" s="95"/>
      <c r="L566" s="23"/>
    </row>
    <row r="567" spans="1:12" ht="15">
      <c r="A567" s="95"/>
      <c r="L567" s="23"/>
    </row>
    <row r="568" spans="1:12" ht="15">
      <c r="A568" s="95"/>
      <c r="L568" s="23"/>
    </row>
    <row r="569" spans="1:12" ht="15">
      <c r="A569" s="95"/>
      <c r="L569" s="23"/>
    </row>
    <row r="570" spans="1:12" ht="15">
      <c r="A570" s="95"/>
      <c r="L570" s="23"/>
    </row>
    <row r="571" spans="1:12" ht="15">
      <c r="A571" s="95"/>
      <c r="L571" s="23"/>
    </row>
    <row r="572" spans="1:12" ht="15">
      <c r="A572" s="95"/>
      <c r="L572" s="23"/>
    </row>
    <row r="573" spans="1:12" ht="15">
      <c r="A573" s="95"/>
      <c r="L573" s="23"/>
    </row>
    <row r="574" spans="1:12" ht="15">
      <c r="A574" s="95"/>
      <c r="L574" s="23"/>
    </row>
    <row r="575" spans="1:12" ht="15">
      <c r="A575" s="95"/>
      <c r="L575" s="23"/>
    </row>
    <row r="576" spans="1:12" ht="15">
      <c r="A576" s="95"/>
      <c r="L576" s="23"/>
    </row>
    <row r="577" spans="1:12" ht="15">
      <c r="A577" s="95"/>
      <c r="L577" s="23"/>
    </row>
    <row r="578" spans="1:12" ht="15">
      <c r="A578" s="95"/>
      <c r="L578" s="23"/>
    </row>
    <row r="579" spans="1:12" ht="15">
      <c r="A579" s="95"/>
      <c r="L579" s="23"/>
    </row>
    <row r="580" spans="1:12" ht="15">
      <c r="A580" s="95"/>
      <c r="L580" s="23"/>
    </row>
    <row r="581" spans="1:12" ht="15">
      <c r="A581" s="95"/>
      <c r="L581" s="23"/>
    </row>
    <row r="582" spans="1:12" ht="15">
      <c r="A582" s="95"/>
      <c r="L582" s="23"/>
    </row>
    <row r="583" spans="1:12" ht="15">
      <c r="A583" s="95"/>
      <c r="L583" s="23"/>
    </row>
    <row r="584" spans="1:12" ht="15">
      <c r="A584" s="95"/>
      <c r="L584" s="23"/>
    </row>
    <row r="585" spans="1:12" ht="15">
      <c r="A585" s="95"/>
      <c r="L585" s="23"/>
    </row>
    <row r="586" spans="1:12" ht="15">
      <c r="A586" s="95"/>
      <c r="L586" s="23"/>
    </row>
    <row r="587" spans="1:12" ht="15">
      <c r="A587" s="95"/>
      <c r="L587" s="23"/>
    </row>
    <row r="588" spans="1:12" ht="15">
      <c r="A588" s="95"/>
      <c r="L588" s="23"/>
    </row>
    <row r="589" spans="1:12" ht="15">
      <c r="A589" s="95"/>
      <c r="L589" s="23"/>
    </row>
    <row r="590" spans="1:12" ht="15">
      <c r="A590" s="95"/>
      <c r="L590" s="23"/>
    </row>
    <row r="591" spans="1:12" ht="15">
      <c r="A591" s="95"/>
      <c r="L591" s="23"/>
    </row>
    <row r="592" spans="1:12" ht="15">
      <c r="A592" s="95"/>
      <c r="L592" s="23"/>
    </row>
    <row r="593" spans="1:12" ht="15">
      <c r="A593" s="95"/>
      <c r="L593" s="23"/>
    </row>
    <row r="594" spans="1:12" ht="15">
      <c r="A594" s="95"/>
      <c r="L594" s="23"/>
    </row>
    <row r="595" spans="1:12" ht="15">
      <c r="A595" s="95"/>
      <c r="L595" s="23"/>
    </row>
    <row r="596" spans="1:12" ht="15">
      <c r="A596" s="95"/>
      <c r="L596" s="23"/>
    </row>
    <row r="597" spans="1:12" ht="15">
      <c r="A597" s="95"/>
      <c r="L597" s="23"/>
    </row>
    <row r="598" spans="1:12" ht="15">
      <c r="A598" s="95"/>
      <c r="L598" s="23"/>
    </row>
    <row r="599" spans="1:12" ht="15">
      <c r="A599" s="95"/>
      <c r="L599" s="23"/>
    </row>
    <row r="600" spans="1:12" ht="15">
      <c r="A600" s="95"/>
      <c r="L600" s="23"/>
    </row>
    <row r="601" spans="1:12" ht="15">
      <c r="A601" s="95"/>
      <c r="L601" s="23"/>
    </row>
    <row r="602" spans="1:12" ht="15">
      <c r="A602" s="95"/>
      <c r="L602" s="23"/>
    </row>
    <row r="603" spans="1:12" ht="15">
      <c r="A603" s="95"/>
      <c r="L603" s="23"/>
    </row>
    <row r="604" spans="1:12" ht="15">
      <c r="A604" s="95"/>
      <c r="L604" s="23"/>
    </row>
    <row r="605" spans="1:12" ht="15">
      <c r="A605" s="95"/>
      <c r="L605" s="23"/>
    </row>
    <row r="606" spans="1:12" ht="15">
      <c r="A606" s="95"/>
      <c r="L606" s="23"/>
    </row>
    <row r="607" spans="1:12" ht="15">
      <c r="A607" s="95"/>
      <c r="L607" s="23"/>
    </row>
    <row r="608" spans="1:12" ht="15">
      <c r="A608" s="95"/>
      <c r="L608" s="23"/>
    </row>
    <row r="609" spans="1:12" ht="15">
      <c r="A609" s="95"/>
      <c r="L609" s="23"/>
    </row>
    <row r="610" spans="1:12" ht="15">
      <c r="A610" s="95"/>
      <c r="L610" s="23"/>
    </row>
    <row r="611" spans="1:12" ht="15">
      <c r="A611" s="95"/>
      <c r="L611" s="23"/>
    </row>
    <row r="612" spans="1:12" ht="15">
      <c r="A612" s="95"/>
      <c r="L612" s="23"/>
    </row>
    <row r="613" spans="1:12" ht="15">
      <c r="A613" s="95"/>
      <c r="L613" s="23"/>
    </row>
    <row r="614" spans="1:12" ht="15">
      <c r="A614" s="95"/>
      <c r="L614" s="23"/>
    </row>
    <row r="615" spans="1:12" ht="15">
      <c r="A615" s="95"/>
      <c r="L615" s="23"/>
    </row>
    <row r="616" spans="1:12" ht="15">
      <c r="A616" s="95"/>
      <c r="L616" s="23"/>
    </row>
    <row r="617" spans="1:12" ht="15">
      <c r="A617" s="95"/>
      <c r="L617" s="23"/>
    </row>
    <row r="618" spans="1:12" ht="15">
      <c r="A618" s="95"/>
      <c r="L618" s="23"/>
    </row>
    <row r="619" spans="1:12" ht="15">
      <c r="A619" s="95"/>
      <c r="L619" s="23"/>
    </row>
    <row r="620" spans="1:12" ht="15">
      <c r="A620" s="95"/>
      <c r="L620" s="23"/>
    </row>
    <row r="621" spans="1:12" ht="15">
      <c r="A621" s="95"/>
      <c r="L621" s="23"/>
    </row>
    <row r="622" spans="1:12" ht="15">
      <c r="A622" s="95"/>
      <c r="L622" s="23"/>
    </row>
    <row r="623" spans="1:12" ht="15">
      <c r="A623" s="95"/>
      <c r="L623" s="23"/>
    </row>
    <row r="624" spans="1:12" ht="15">
      <c r="A624" s="95"/>
      <c r="L624" s="23"/>
    </row>
    <row r="625" spans="1:12" ht="15">
      <c r="A625" s="95"/>
      <c r="L625" s="23"/>
    </row>
    <row r="626" spans="1:12" ht="15">
      <c r="A626" s="95"/>
      <c r="L626" s="23"/>
    </row>
    <row r="627" spans="1:12" ht="15">
      <c r="A627" s="95"/>
      <c r="L627" s="23"/>
    </row>
    <row r="628" spans="1:12" ht="15">
      <c r="A628" s="95"/>
      <c r="L628" s="23"/>
    </row>
    <row r="629" spans="1:12" ht="15">
      <c r="A629" s="95"/>
      <c r="L629" s="23"/>
    </row>
    <row r="630" spans="1:12" ht="15">
      <c r="A630" s="95"/>
      <c r="L630" s="23"/>
    </row>
    <row r="631" spans="1:12" ht="15">
      <c r="A631" s="95"/>
      <c r="L631" s="23"/>
    </row>
    <row r="632" spans="1:12" ht="15">
      <c r="A632" s="95"/>
      <c r="L632" s="23"/>
    </row>
    <row r="633" spans="1:12" ht="15">
      <c r="A633" s="95"/>
      <c r="L633" s="23"/>
    </row>
    <row r="634" spans="1:12" ht="15">
      <c r="A634" s="95"/>
      <c r="L634" s="23"/>
    </row>
    <row r="635" spans="1:12" ht="15">
      <c r="A635" s="95"/>
      <c r="L635" s="23"/>
    </row>
    <row r="636" spans="1:12" ht="15">
      <c r="A636" s="95"/>
      <c r="L636" s="23"/>
    </row>
    <row r="637" spans="1:12" ht="15">
      <c r="A637" s="95"/>
      <c r="L637" s="23"/>
    </row>
    <row r="638" spans="1:12" ht="15">
      <c r="A638" s="95"/>
      <c r="L638" s="23"/>
    </row>
    <row r="639" spans="1:12" ht="15">
      <c r="A639" s="95"/>
      <c r="L639" s="23"/>
    </row>
    <row r="640" spans="1:12" ht="15">
      <c r="A640" s="95"/>
      <c r="L640" s="23"/>
    </row>
    <row r="641" spans="1:12" ht="15">
      <c r="A641" s="95"/>
      <c r="L641" s="23"/>
    </row>
    <row r="642" spans="1:12" ht="15">
      <c r="A642" s="95"/>
      <c r="L642" s="23"/>
    </row>
    <row r="643" spans="1:12" ht="15">
      <c r="A643" s="95"/>
      <c r="L643" s="23"/>
    </row>
    <row r="644" spans="1:12" ht="15">
      <c r="A644" s="95"/>
      <c r="L644" s="23"/>
    </row>
    <row r="645" spans="1:12" ht="15">
      <c r="A645" s="95"/>
      <c r="L645" s="23"/>
    </row>
    <row r="646" spans="1:12" ht="15">
      <c r="A646" s="95"/>
      <c r="L646" s="23"/>
    </row>
    <row r="647" spans="1:12" ht="15">
      <c r="A647" s="95"/>
      <c r="L647" s="23"/>
    </row>
    <row r="648" spans="1:12" ht="15">
      <c r="A648" s="95"/>
      <c r="L648" s="23"/>
    </row>
    <row r="649" spans="1:12" ht="15">
      <c r="A649" s="95"/>
      <c r="L649" s="23"/>
    </row>
    <row r="650" spans="1:12" ht="15">
      <c r="A650" s="95"/>
      <c r="L650" s="23"/>
    </row>
    <row r="651" spans="1:12" ht="15">
      <c r="A651" s="95"/>
      <c r="L651" s="23"/>
    </row>
    <row r="652" spans="1:12" ht="15">
      <c r="A652" s="95"/>
      <c r="L652" s="23"/>
    </row>
    <row r="653" spans="1:12" ht="15">
      <c r="A653" s="95"/>
      <c r="L653" s="23"/>
    </row>
    <row r="654" spans="1:12" ht="15">
      <c r="A654" s="95"/>
      <c r="L654" s="23"/>
    </row>
    <row r="655" spans="1:12" ht="15">
      <c r="A655" s="95"/>
      <c r="L655" s="23"/>
    </row>
    <row r="656" spans="1:12" ht="15">
      <c r="A656" s="95"/>
      <c r="L656" s="23"/>
    </row>
    <row r="657" spans="1:12" ht="15">
      <c r="A657" s="95"/>
      <c r="L657" s="23"/>
    </row>
    <row r="658" spans="1:12" ht="15">
      <c r="A658" s="95"/>
      <c r="L658" s="23"/>
    </row>
    <row r="659" spans="1:12" ht="15">
      <c r="A659" s="95"/>
      <c r="L659" s="23"/>
    </row>
    <row r="660" spans="1:12" ht="15">
      <c r="A660" s="95"/>
      <c r="L660" s="23"/>
    </row>
    <row r="661" spans="1:12" ht="15">
      <c r="A661" s="95"/>
      <c r="L661" s="23"/>
    </row>
    <row r="662" spans="1:12" ht="15">
      <c r="A662" s="95"/>
      <c r="L662" s="23"/>
    </row>
    <row r="663" spans="1:12" ht="15">
      <c r="A663" s="95"/>
      <c r="L663" s="23"/>
    </row>
    <row r="664" spans="1:12" ht="15">
      <c r="A664" s="95"/>
      <c r="L664" s="23"/>
    </row>
    <row r="665" spans="1:12" ht="15">
      <c r="A665" s="95"/>
      <c r="L665" s="23"/>
    </row>
    <row r="666" spans="1:12" ht="15">
      <c r="A666" s="95"/>
      <c r="L666" s="23"/>
    </row>
    <row r="667" spans="1:12" ht="15">
      <c r="A667" s="95"/>
      <c r="L667" s="23"/>
    </row>
    <row r="668" spans="1:12" ht="15">
      <c r="A668" s="95"/>
      <c r="L668" s="23"/>
    </row>
    <row r="669" spans="1:12" ht="15">
      <c r="A669" s="95"/>
      <c r="L669" s="23"/>
    </row>
    <row r="670" spans="1:12" ht="15">
      <c r="A670" s="95"/>
      <c r="L670" s="23"/>
    </row>
    <row r="671" spans="1:12" ht="15">
      <c r="A671" s="95"/>
      <c r="L671" s="23"/>
    </row>
    <row r="672" spans="1:12" ht="15">
      <c r="A672" s="95"/>
      <c r="L672" s="23"/>
    </row>
    <row r="673" spans="1:12" ht="15">
      <c r="A673" s="95"/>
      <c r="L673" s="23"/>
    </row>
    <row r="674" spans="1:12" ht="15">
      <c r="A674" s="95"/>
      <c r="L674" s="23"/>
    </row>
    <row r="675" spans="1:12" ht="15">
      <c r="A675" s="95"/>
      <c r="L675" s="23"/>
    </row>
    <row r="676" spans="1:12" ht="15">
      <c r="A676" s="95"/>
      <c r="L676" s="23"/>
    </row>
    <row r="677" spans="1:12" ht="15">
      <c r="A677" s="95"/>
      <c r="L677" s="23"/>
    </row>
    <row r="678" spans="1:12" ht="15">
      <c r="A678" s="95"/>
      <c r="L678" s="23"/>
    </row>
    <row r="679" spans="1:12" ht="15">
      <c r="A679" s="95"/>
      <c r="L679" s="23"/>
    </row>
    <row r="680" spans="1:12" ht="15">
      <c r="A680" s="95"/>
      <c r="L680" s="23"/>
    </row>
    <row r="681" spans="1:12" ht="15">
      <c r="A681" s="95"/>
      <c r="L681" s="23"/>
    </row>
    <row r="682" spans="1:12" ht="15">
      <c r="A682" s="95"/>
      <c r="L682" s="23"/>
    </row>
    <row r="683" spans="1:12" ht="15">
      <c r="A683" s="95"/>
      <c r="L683" s="23"/>
    </row>
    <row r="684" spans="1:12" ht="15">
      <c r="A684" s="95"/>
      <c r="L684" s="23"/>
    </row>
    <row r="685" spans="1:12" ht="15">
      <c r="A685" s="95"/>
      <c r="L685" s="23"/>
    </row>
    <row r="686" spans="1:12" ht="15">
      <c r="A686" s="95"/>
      <c r="L686" s="23"/>
    </row>
    <row r="687" spans="1:12" ht="15">
      <c r="A687" s="95"/>
      <c r="L687" s="23"/>
    </row>
    <row r="688" spans="1:12" ht="15">
      <c r="A688" s="95"/>
      <c r="L688" s="23"/>
    </row>
    <row r="689" spans="1:12" ht="15">
      <c r="A689" s="95"/>
      <c r="L689" s="23"/>
    </row>
    <row r="690" spans="1:12" ht="15">
      <c r="A690" s="95"/>
      <c r="L690" s="23"/>
    </row>
    <row r="691" spans="1:12" ht="15">
      <c r="A691" s="95"/>
      <c r="L691" s="23"/>
    </row>
    <row r="692" spans="1:12" ht="15">
      <c r="A692" s="95"/>
      <c r="L692" s="23"/>
    </row>
    <row r="693" spans="1:12" ht="15">
      <c r="A693" s="95"/>
      <c r="L693" s="23"/>
    </row>
    <row r="694" spans="1:12" ht="15">
      <c r="A694" s="95"/>
      <c r="L694" s="23"/>
    </row>
    <row r="695" spans="1:12" ht="15">
      <c r="A695" s="95"/>
      <c r="L695" s="23"/>
    </row>
    <row r="696" spans="1:12" ht="15">
      <c r="A696" s="95"/>
      <c r="L696" s="23"/>
    </row>
    <row r="697" spans="1:12" ht="15">
      <c r="A697" s="95"/>
      <c r="L697" s="23"/>
    </row>
    <row r="698" spans="1:12" ht="15">
      <c r="A698" s="95"/>
      <c r="L698" s="23"/>
    </row>
    <row r="699" spans="1:12" ht="15">
      <c r="A699" s="95"/>
      <c r="L699" s="23"/>
    </row>
    <row r="700" spans="1:12" ht="15">
      <c r="A700" s="95"/>
      <c r="L700" s="23"/>
    </row>
    <row r="701" spans="1:12" ht="15">
      <c r="A701" s="95"/>
      <c r="L701" s="23"/>
    </row>
    <row r="702" spans="1:12" ht="15">
      <c r="A702" s="95"/>
      <c r="L702" s="23"/>
    </row>
    <row r="703" spans="1:12" ht="15">
      <c r="A703" s="95"/>
      <c r="L703" s="23"/>
    </row>
    <row r="704" spans="1:12" ht="15">
      <c r="A704" s="95"/>
      <c r="L704" s="23"/>
    </row>
    <row r="705" spans="1:12" ht="15">
      <c r="A705" s="95"/>
      <c r="L705" s="23"/>
    </row>
    <row r="706" spans="1:12" ht="15">
      <c r="A706" s="95"/>
      <c r="L706" s="23"/>
    </row>
    <row r="707" spans="1:12" ht="15">
      <c r="A707" s="95"/>
      <c r="L707" s="23"/>
    </row>
    <row r="708" spans="1:12" ht="15">
      <c r="A708" s="95"/>
      <c r="L708" s="23"/>
    </row>
    <row r="709" spans="1:12" ht="15">
      <c r="A709" s="95"/>
      <c r="L709" s="23"/>
    </row>
    <row r="710" spans="1:12" ht="15">
      <c r="A710" s="95"/>
      <c r="L710" s="23"/>
    </row>
    <row r="711" spans="1:12" ht="15">
      <c r="A711" s="95"/>
      <c r="L711" s="23"/>
    </row>
    <row r="712" spans="1:12" ht="15">
      <c r="A712" s="95"/>
      <c r="L712" s="23"/>
    </row>
    <row r="713" spans="1:12" ht="15">
      <c r="A713" s="95"/>
      <c r="L713" s="23"/>
    </row>
    <row r="714" spans="1:12" ht="15">
      <c r="A714" s="95"/>
      <c r="L714" s="23"/>
    </row>
    <row r="715" spans="1:12" ht="15">
      <c r="A715" s="95"/>
      <c r="L715" s="23"/>
    </row>
    <row r="716" spans="1:12" ht="15">
      <c r="A716" s="95"/>
      <c r="L716" s="23"/>
    </row>
    <row r="717" spans="1:12" ht="15">
      <c r="A717" s="95"/>
      <c r="L717" s="23"/>
    </row>
    <row r="718" spans="1:12" ht="15">
      <c r="A718" s="95"/>
      <c r="L718" s="23"/>
    </row>
    <row r="719" spans="1:12" ht="15">
      <c r="A719" s="95"/>
      <c r="L719" s="23"/>
    </row>
    <row r="720" spans="1:12" ht="15">
      <c r="A720" s="95"/>
      <c r="L720" s="23"/>
    </row>
    <row r="721" spans="1:12" ht="15">
      <c r="A721" s="95"/>
      <c r="L721" s="23"/>
    </row>
    <row r="722" spans="1:12" ht="15">
      <c r="A722" s="95"/>
      <c r="L722" s="23"/>
    </row>
    <row r="723" spans="1:12" ht="15">
      <c r="A723" s="95"/>
      <c r="L723" s="23"/>
    </row>
    <row r="724" spans="1:12" ht="15">
      <c r="A724" s="95"/>
      <c r="L724" s="23"/>
    </row>
    <row r="725" spans="1:12" ht="15">
      <c r="A725" s="95"/>
      <c r="L725" s="23"/>
    </row>
    <row r="726" spans="1:12" ht="15">
      <c r="A726" s="95"/>
      <c r="L726" s="23"/>
    </row>
    <row r="727" spans="1:12" ht="15">
      <c r="A727" s="95"/>
      <c r="L727" s="23"/>
    </row>
    <row r="728" spans="1:12" ht="15">
      <c r="A728" s="95"/>
      <c r="L728" s="23"/>
    </row>
    <row r="729" spans="1:12" ht="15">
      <c r="A729" s="95"/>
      <c r="L729" s="23"/>
    </row>
    <row r="730" spans="1:12" ht="15">
      <c r="A730" s="95"/>
      <c r="L730" s="23"/>
    </row>
    <row r="731" spans="1:12" ht="15">
      <c r="A731" s="95"/>
      <c r="L731" s="23"/>
    </row>
    <row r="732" spans="1:12" ht="15">
      <c r="A732" s="95"/>
      <c r="L732" s="23"/>
    </row>
    <row r="733" spans="1:12" ht="15">
      <c r="A733" s="95"/>
      <c r="L733" s="23"/>
    </row>
    <row r="734" spans="1:12" ht="15">
      <c r="A734" s="95"/>
      <c r="L734" s="23"/>
    </row>
    <row r="735" spans="1:12" ht="15">
      <c r="A735" s="95"/>
      <c r="L735" s="23"/>
    </row>
    <row r="736" spans="1:12" ht="15">
      <c r="A736" s="95"/>
      <c r="L736" s="23"/>
    </row>
    <row r="737" spans="1:12" ht="15">
      <c r="A737" s="95"/>
      <c r="L737" s="23"/>
    </row>
    <row r="738" spans="1:12" ht="15">
      <c r="A738" s="95"/>
      <c r="L738" s="23"/>
    </row>
    <row r="739" spans="1:12" ht="15">
      <c r="A739" s="95"/>
      <c r="L739" s="23"/>
    </row>
    <row r="740" spans="1:12" ht="15">
      <c r="A740" s="95"/>
      <c r="L740" s="23"/>
    </row>
    <row r="741" spans="1:12" ht="15">
      <c r="A741" s="95"/>
      <c r="L741" s="23"/>
    </row>
    <row r="742" spans="1:12" ht="15">
      <c r="A742" s="95"/>
      <c r="L742" s="23"/>
    </row>
    <row r="743" spans="1:12" ht="15">
      <c r="A743" s="95"/>
      <c r="L743" s="23"/>
    </row>
    <row r="744" spans="1:12" ht="15">
      <c r="A744" s="95"/>
      <c r="L744" s="23"/>
    </row>
    <row r="745" spans="1:12" ht="15">
      <c r="A745" s="95"/>
      <c r="L745" s="23"/>
    </row>
    <row r="746" spans="1:12" ht="15">
      <c r="A746" s="95"/>
      <c r="L746" s="23"/>
    </row>
    <row r="747" spans="1:12" ht="15">
      <c r="A747" s="95"/>
      <c r="L747" s="23"/>
    </row>
    <row r="748" spans="1:12" ht="15">
      <c r="A748" s="95"/>
      <c r="L748" s="23"/>
    </row>
    <row r="749" spans="1:12" ht="15">
      <c r="A749" s="95"/>
      <c r="L749" s="23"/>
    </row>
    <row r="750" spans="1:12" ht="15">
      <c r="A750" s="95"/>
      <c r="L750" s="23"/>
    </row>
    <row r="751" spans="1:12">
      <c r="L751" s="23"/>
    </row>
    <row r="752" spans="1:12">
      <c r="L752" s="23"/>
    </row>
    <row r="753" spans="12:12">
      <c r="L753" s="23"/>
    </row>
    <row r="754" spans="12:12">
      <c r="L754" s="23"/>
    </row>
    <row r="755" spans="12:12">
      <c r="L755" s="23"/>
    </row>
    <row r="756" spans="12:12">
      <c r="L756" s="23"/>
    </row>
    <row r="757" spans="12:12">
      <c r="L757" s="23"/>
    </row>
    <row r="758" spans="12:12">
      <c r="L758" s="23"/>
    </row>
    <row r="759" spans="12:12">
      <c r="L759" s="23"/>
    </row>
    <row r="760" spans="12:12">
      <c r="L760" s="23"/>
    </row>
    <row r="761" spans="12:12">
      <c r="L761" s="23"/>
    </row>
    <row r="762" spans="12:12">
      <c r="L762" s="23"/>
    </row>
    <row r="763" spans="12:12">
      <c r="L763" s="23"/>
    </row>
    <row r="764" spans="12:12">
      <c r="L764" s="23"/>
    </row>
    <row r="765" spans="12:12">
      <c r="L765" s="23"/>
    </row>
    <row r="766" spans="12:12">
      <c r="L766" s="23"/>
    </row>
    <row r="767" spans="12:12">
      <c r="L767" s="23"/>
    </row>
    <row r="768" spans="12:12">
      <c r="L768" s="23"/>
    </row>
    <row r="769" spans="12:12">
      <c r="L769" s="23"/>
    </row>
    <row r="770" spans="12:12">
      <c r="L770" s="23"/>
    </row>
    <row r="771" spans="12:12">
      <c r="L771" s="23"/>
    </row>
    <row r="772" spans="12:12">
      <c r="L772" s="23"/>
    </row>
    <row r="773" spans="12:12">
      <c r="L773" s="23"/>
    </row>
    <row r="774" spans="12:12">
      <c r="L774" s="23"/>
    </row>
    <row r="775" spans="12:12">
      <c r="L775" s="23"/>
    </row>
    <row r="776" spans="12:12">
      <c r="L776" s="23"/>
    </row>
    <row r="777" spans="12:12">
      <c r="L777" s="23"/>
    </row>
    <row r="778" spans="12:12">
      <c r="L778" s="23"/>
    </row>
    <row r="779" spans="12:12">
      <c r="L779" s="23"/>
    </row>
    <row r="780" spans="12:12">
      <c r="L780" s="23"/>
    </row>
    <row r="781" spans="12:12">
      <c r="L781" s="23"/>
    </row>
    <row r="782" spans="12:12">
      <c r="L782" s="23"/>
    </row>
    <row r="783" spans="12:12">
      <c r="L783" s="23"/>
    </row>
    <row r="784" spans="12:12">
      <c r="L784" s="23"/>
    </row>
    <row r="785" spans="12:12">
      <c r="L785" s="23"/>
    </row>
    <row r="786" spans="12:12">
      <c r="L786" s="23"/>
    </row>
  </sheetData>
  <sheetProtection selectLockedCells="1" selectUnlockedCells="1"/>
  <autoFilter ref="A13:O269">
    <filterColumn colId="11">
      <customFilters>
        <customFilter operator="notEqual" val=" "/>
      </customFilters>
    </filterColumn>
  </autoFilter>
  <mergeCells count="145">
    <mergeCell ref="A4:K4"/>
    <mergeCell ref="A5:K5"/>
    <mergeCell ref="A6:K6"/>
    <mergeCell ref="A7:K7"/>
    <mergeCell ref="A11:A12"/>
    <mergeCell ref="B11:B12"/>
    <mergeCell ref="C11:C12"/>
    <mergeCell ref="D11:D12"/>
    <mergeCell ref="E11:E12"/>
    <mergeCell ref="F11:F12"/>
    <mergeCell ref="G11:G12"/>
    <mergeCell ref="H11:H12"/>
    <mergeCell ref="I11:K11"/>
    <mergeCell ref="A16:A17"/>
    <mergeCell ref="B16:B17"/>
    <mergeCell ref="C16:C17"/>
    <mergeCell ref="D16:D17"/>
    <mergeCell ref="A20:A23"/>
    <mergeCell ref="B20:B23"/>
    <mergeCell ref="C20:C23"/>
    <mergeCell ref="D20:D23"/>
    <mergeCell ref="E22:E23"/>
    <mergeCell ref="F22:F23"/>
    <mergeCell ref="G22:G23"/>
    <mergeCell ref="H22:H23"/>
    <mergeCell ref="I22:I23"/>
    <mergeCell ref="J22:J23"/>
    <mergeCell ref="K22:K23"/>
    <mergeCell ref="L22:L23"/>
    <mergeCell ref="E24:E25"/>
    <mergeCell ref="F24:F25"/>
    <mergeCell ref="A28:A29"/>
    <mergeCell ref="B28:B29"/>
    <mergeCell ref="C28:C29"/>
    <mergeCell ref="D28:D29"/>
    <mergeCell ref="A31:A32"/>
    <mergeCell ref="B31:B32"/>
    <mergeCell ref="C31:C32"/>
    <mergeCell ref="D31:D32"/>
    <mergeCell ref="E36:E37"/>
    <mergeCell ref="F36:F37"/>
    <mergeCell ref="A39:A40"/>
    <mergeCell ref="B39:B40"/>
    <mergeCell ref="C39:C40"/>
    <mergeCell ref="D39:D40"/>
    <mergeCell ref="E43:E44"/>
    <mergeCell ref="F43:F44"/>
    <mergeCell ref="E47:E49"/>
    <mergeCell ref="F47:F49"/>
    <mergeCell ref="E41:E42"/>
    <mergeCell ref="F41:F42"/>
    <mergeCell ref="E51:E52"/>
    <mergeCell ref="F51:F52"/>
    <mergeCell ref="A54:A55"/>
    <mergeCell ref="B54:B55"/>
    <mergeCell ref="C54:C55"/>
    <mergeCell ref="D54:D55"/>
    <mergeCell ref="E56:E57"/>
    <mergeCell ref="F56:F57"/>
    <mergeCell ref="E60:E66"/>
    <mergeCell ref="F60:F66"/>
    <mergeCell ref="E68:E69"/>
    <mergeCell ref="F68:F69"/>
    <mergeCell ref="E75:E77"/>
    <mergeCell ref="F75:F77"/>
    <mergeCell ref="E78:E82"/>
    <mergeCell ref="F78:F82"/>
    <mergeCell ref="E71:E74"/>
    <mergeCell ref="F71:F74"/>
    <mergeCell ref="E86:E90"/>
    <mergeCell ref="F86:F90"/>
    <mergeCell ref="E91:E97"/>
    <mergeCell ref="F91:F97"/>
    <mergeCell ref="E98:E110"/>
    <mergeCell ref="F98:F110"/>
    <mergeCell ref="E112:E116"/>
    <mergeCell ref="F112:F116"/>
    <mergeCell ref="E120:E129"/>
    <mergeCell ref="F120:F129"/>
    <mergeCell ref="E130:E131"/>
    <mergeCell ref="F130:F131"/>
    <mergeCell ref="A138:A144"/>
    <mergeCell ref="B138:B144"/>
    <mergeCell ref="C138:C144"/>
    <mergeCell ref="D138:D144"/>
    <mergeCell ref="E147:E152"/>
    <mergeCell ref="F147:F152"/>
    <mergeCell ref="E154:E158"/>
    <mergeCell ref="F154:F158"/>
    <mergeCell ref="A162:A165"/>
    <mergeCell ref="B162:B165"/>
    <mergeCell ref="C162:C165"/>
    <mergeCell ref="D162:D165"/>
    <mergeCell ref="E166:E169"/>
    <mergeCell ref="F166:F169"/>
    <mergeCell ref="E171:E174"/>
    <mergeCell ref="F171:F174"/>
    <mergeCell ref="E175:E176"/>
    <mergeCell ref="F175:F176"/>
    <mergeCell ref="E180:E182"/>
    <mergeCell ref="F180:F182"/>
    <mergeCell ref="E183:E189"/>
    <mergeCell ref="F183:F189"/>
    <mergeCell ref="E190:E191"/>
    <mergeCell ref="F190:F191"/>
    <mergeCell ref="E194:E197"/>
    <mergeCell ref="F194:F197"/>
    <mergeCell ref="E200:E202"/>
    <mergeCell ref="F200:F202"/>
    <mergeCell ref="E203:E204"/>
    <mergeCell ref="F203:F204"/>
    <mergeCell ref="E205:E206"/>
    <mergeCell ref="F205:F206"/>
    <mergeCell ref="E207:E209"/>
    <mergeCell ref="F207:F209"/>
    <mergeCell ref="E210:E211"/>
    <mergeCell ref="F210:F211"/>
    <mergeCell ref="E212:E213"/>
    <mergeCell ref="F212:F213"/>
    <mergeCell ref="E216:E220"/>
    <mergeCell ref="F216:F220"/>
    <mergeCell ref="E226:E227"/>
    <mergeCell ref="F226:F227"/>
    <mergeCell ref="E233:E236"/>
    <mergeCell ref="F233:F236"/>
    <mergeCell ref="E237:E238"/>
    <mergeCell ref="F237:F238"/>
    <mergeCell ref="E240:E243"/>
    <mergeCell ref="F240:F243"/>
    <mergeCell ref="E245:E246"/>
    <mergeCell ref="F245:F246"/>
    <mergeCell ref="A252:A254"/>
    <mergeCell ref="B252:B254"/>
    <mergeCell ref="C252:C254"/>
    <mergeCell ref="D252:D254"/>
    <mergeCell ref="A268:C268"/>
    <mergeCell ref="G268:K268"/>
    <mergeCell ref="A269:B269"/>
    <mergeCell ref="A271:B271"/>
    <mergeCell ref="A255:A257"/>
    <mergeCell ref="B255:B257"/>
    <mergeCell ref="C255:C257"/>
    <mergeCell ref="D255:D261"/>
    <mergeCell ref="A267:C267"/>
    <mergeCell ref="G267:K267"/>
  </mergeCells>
  <pageMargins left="0.98425196850393704" right="0.19685039370078741" top="0.43307086614173229" bottom="1.1399999999999999" header="0.51181102362204722" footer="0.23622047244094491"/>
  <pageSetup paperSize="9" scale="34" firstPageNumber="0" fitToHeight="2" orientation="portrait" r:id="rId1"/>
  <headerFooter alignWithMargins="0">
    <oddFooter>&amp;C&amp;P</oddFooter>
  </headerFooter>
  <rowBreaks count="2" manualBreakCount="2">
    <brk id="144" max="16383" man="1"/>
    <brk id="219" max="16383" man="1"/>
  </rowBreaks>
  <colBreaks count="1" manualBreakCount="1">
    <brk id="12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7</vt:i4>
      </vt:variant>
    </vt:vector>
  </HeadingPairs>
  <TitlesOfParts>
    <vt:vector size="8" baseType="lpstr">
      <vt:lpstr>Лист1</vt:lpstr>
      <vt:lpstr>Лист1!_GoBack</vt:lpstr>
      <vt:lpstr>Лист1!bookmark2</vt:lpstr>
      <vt:lpstr>Лист1!Excel_BuiltIn__FilterDatabase</vt:lpstr>
      <vt:lpstr>Лист1!Excel_BuiltIn_Print_Area</vt:lpstr>
      <vt:lpstr>Лист1!Excel_BuiltIn_Print_Titles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cp:lastPrinted>2024-04-09T07:44:15Z</cp:lastPrinted>
  <dcterms:created xsi:type="dcterms:W3CDTF">2024-03-26T08:06:41Z</dcterms:created>
  <dcterms:modified xsi:type="dcterms:W3CDTF">2024-04-24T11:27:48Z</dcterms:modified>
</cp:coreProperties>
</file>