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4 - нова редакція\"/>
    </mc:Choice>
  </mc:AlternateContent>
  <bookViews>
    <workbookView xWindow="420" yWindow="285" windowWidth="18525" windowHeight="11565" tabRatio="904" activeTab="4"/>
  </bookViews>
  <sheets>
    <sheet name="22" sheetId="30" r:id="rId1"/>
    <sheet name="23" sheetId="35" r:id="rId2"/>
    <sheet name="24" sheetId="41" r:id="rId3"/>
    <sheet name="25" sheetId="42" r:id="rId4"/>
    <sheet name="26" sheetId="6" r:id="rId5"/>
  </sheets>
  <definedNames>
    <definedName name="_xlnm.Print_Titles" localSheetId="0">'22'!$6:$6</definedName>
    <definedName name="_xlnm.Print_Titles" localSheetId="2">'24'!$6:$6</definedName>
    <definedName name="_xlnm.Print_Titles" localSheetId="3">'25'!$9:$9</definedName>
    <definedName name="_xlnm.Print_Area" localSheetId="1">'23'!$A$1:$D$26</definedName>
    <definedName name="_xlnm.Print_Area" localSheetId="4">'26'!$A$1:$J$46</definedName>
  </definedNames>
  <calcPr calcId="152511"/>
</workbook>
</file>

<file path=xl/calcChain.xml><?xml version="1.0" encoding="utf-8"?>
<calcChain xmlns="http://schemas.openxmlformats.org/spreadsheetml/2006/main">
  <c r="J31" i="6" l="1"/>
  <c r="I31" i="6"/>
  <c r="H31" i="6"/>
  <c r="G31" i="6"/>
  <c r="E31" i="6"/>
  <c r="C31" i="6"/>
  <c r="J13" i="6"/>
  <c r="E30" i="6"/>
  <c r="E18" i="6"/>
  <c r="J7" i="30" l="1"/>
  <c r="H7" i="30"/>
  <c r="I7" i="30" s="1"/>
  <c r="G7" i="30"/>
  <c r="H69" i="41" l="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  <c r="C17" i="6" l="1"/>
</calcChain>
</file>

<file path=xl/sharedStrings.xml><?xml version="1.0" encoding="utf-8"?>
<sst xmlns="http://schemas.openxmlformats.org/spreadsheetml/2006/main" count="490" uniqueCount="234">
  <si>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</si>
  <si>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</si>
  <si>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</si>
  <si>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</si>
  <si>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</si>
  <si>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</si>
  <si>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</si>
  <si>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</si>
  <si>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</si>
  <si>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</si>
  <si>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</si>
  <si>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</si>
  <si>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</si>
  <si>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</si>
  <si>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</si>
  <si>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</si>
  <si>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</si>
  <si>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</si>
  <si>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</si>
  <si>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</si>
  <si>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</si>
  <si>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</si>
  <si>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№ з/п</t>
  </si>
  <si>
    <t>%</t>
  </si>
  <si>
    <t>Складові цільової програми</t>
  </si>
  <si>
    <t>Джерело фінансування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</si>
  <si>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</si>
  <si>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</si>
  <si>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</si>
  <si>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</si>
  <si>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</si>
  <si>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</si>
  <si>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</si>
  <si>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</si>
  <si>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</si>
  <si>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</si>
  <si>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</si>
  <si>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</si>
  <si>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</si>
  <si>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</si>
  <si>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</si>
  <si>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</si>
  <si>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</si>
  <si>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</si>
  <si>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</si>
  <si>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</si>
  <si>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</si>
  <si>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</si>
  <si>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</si>
  <si>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1.3</t>
  </si>
  <si>
    <t>1.4</t>
  </si>
  <si>
    <t>1.5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</si>
  <si>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</si>
  <si>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</si>
  <si>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</si>
  <si>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</si>
  <si>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</si>
  <si>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</si>
  <si>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</si>
  <si>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</si>
  <si>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</si>
  <si>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</si>
  <si>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</si>
  <si>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</si>
  <si>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</si>
  <si>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</si>
  <si>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</si>
  <si>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</si>
  <si>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</si>
  <si>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</si>
  <si>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</si>
  <si>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</si>
  <si>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</si>
  <si>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</si>
  <si>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</si>
  <si>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</si>
  <si>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</si>
  <si>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</si>
  <si>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</si>
  <si>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</si>
  <si>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</si>
  <si>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</si>
  <si>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</si>
  <si>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</si>
  <si>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</si>
  <si>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</si>
  <si>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</si>
  <si>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-</t>
  </si>
  <si>
    <t>Аналіз колісної техніки станом на початок прогнозного періоду</t>
  </si>
  <si>
    <t>Належність (структурний підрозділ)</t>
  </si>
  <si>
    <t>Впровадження та розвиток інформаційних технологій</t>
  </si>
  <si>
    <t>Перелік комп'ютерної техніки на початок планованого періоду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</si>
  <si>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</si>
  <si>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</si>
  <si>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</si>
  <si>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</si>
  <si>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</si>
  <si>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</si>
  <si>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</si>
  <si>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</si>
  <si>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</si>
  <si>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</si>
  <si>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</si>
  <si>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</si>
  <si>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</si>
  <si>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</si>
  <si>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</si>
  <si>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</si>
  <si>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</si>
  <si>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</si>
  <si>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</si>
  <si>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</si>
  <si>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</si>
  <si>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</si>
  <si>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</si>
  <si>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</si>
  <si>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</si>
  <si>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</si>
  <si>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</si>
  <si>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</si>
  <si>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</si>
  <si>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</si>
  <si>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</si>
  <si>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</si>
  <si>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</si>
  <si>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</si>
  <si>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</si>
  <si>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</si>
  <si>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</si>
  <si>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</si>
  <si>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</si>
  <si>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</si>
  <si>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</si>
  <si>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</si>
  <si>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</si>
  <si>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</si>
  <si>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</si>
  <si>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</si>
  <si>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</si>
  <si>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</si>
  <si>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</si>
  <si>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</si>
  <si>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</si>
  <si>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</si>
  <si>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</si>
  <si>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</si>
  <si>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</si>
  <si>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Управління МіТ</t>
  </si>
  <si>
    <t>_____________________</t>
  </si>
  <si>
    <t>SUBARU 5551</t>
  </si>
  <si>
    <t>RENAULT DOKKER 0629</t>
  </si>
  <si>
    <t>Ваз-21093 01319</t>
  </si>
  <si>
    <t>Ваз-21093 00168</t>
  </si>
  <si>
    <t>Ваз-217030 7758</t>
  </si>
  <si>
    <t>Ваз-21211 8857</t>
  </si>
  <si>
    <t>УАЗ-469 8863</t>
  </si>
  <si>
    <t>ІЖ-27175 6590</t>
  </si>
  <si>
    <t>ІЖ-27175 1589</t>
  </si>
  <si>
    <t xml:space="preserve">Газ-2705 3409                   </t>
  </si>
  <si>
    <t>Газ-2705 3815</t>
  </si>
  <si>
    <t>CITROEN JUMPER 6496</t>
  </si>
  <si>
    <t xml:space="preserve">Газ-33023 3811                 </t>
  </si>
  <si>
    <t>Газ-33023 4917</t>
  </si>
  <si>
    <t>Газ-2217 01474</t>
  </si>
  <si>
    <t>УАЗ-3309 06514</t>
  </si>
  <si>
    <t>ЛЕК-45277 5440</t>
  </si>
  <si>
    <t>несправна</t>
  </si>
  <si>
    <t xml:space="preserve">Газ-5312  1220                  </t>
  </si>
  <si>
    <t>Газ-5312 1291</t>
  </si>
  <si>
    <t xml:space="preserve">Газ-5312 4165                   </t>
  </si>
  <si>
    <t xml:space="preserve">Газ-66   03718                     </t>
  </si>
  <si>
    <t xml:space="preserve">Газ-66  9935                        </t>
  </si>
  <si>
    <t>Газ-66  10546</t>
  </si>
  <si>
    <t>Газ-66 6485</t>
  </si>
  <si>
    <t>несправний</t>
  </si>
  <si>
    <t xml:space="preserve">Газ-66  7578                       </t>
  </si>
  <si>
    <t xml:space="preserve">Зіл-ММЗ4502  10725         </t>
  </si>
  <si>
    <t xml:space="preserve">Зіл-ММЗ4502   2203        </t>
  </si>
  <si>
    <t xml:space="preserve">Зіл-ММЗ4502    3891       </t>
  </si>
  <si>
    <t xml:space="preserve">Зіл-130       7008               </t>
  </si>
  <si>
    <t xml:space="preserve">Зіл-431412  9085                </t>
  </si>
  <si>
    <t xml:space="preserve">Зіл-431412    4633            </t>
  </si>
  <si>
    <t xml:space="preserve">Зіл-133 ГЯ  9086 </t>
  </si>
  <si>
    <t>Маз-53362  8936</t>
  </si>
  <si>
    <t xml:space="preserve">Маз-5549  6936                </t>
  </si>
  <si>
    <t xml:space="preserve">ISUZU    5453                  </t>
  </si>
  <si>
    <t>ЕО-4321  0572</t>
  </si>
  <si>
    <t>JCB-3CX  38294</t>
  </si>
  <si>
    <t>МТЗ-82  1141</t>
  </si>
  <si>
    <t>МТЗ-82  0349</t>
  </si>
  <si>
    <t>Борекс-2629  0565</t>
  </si>
  <si>
    <t>Борекс-2629  0563</t>
  </si>
  <si>
    <t>Борекс-2629  0431</t>
  </si>
  <si>
    <t>ЕО-2621  0571</t>
  </si>
  <si>
    <t>ЕО-2621  0564</t>
  </si>
  <si>
    <t>ЕО-2621  0569</t>
  </si>
  <si>
    <t>ЕО-2621  0567</t>
  </si>
  <si>
    <t>Т-16  0580</t>
  </si>
  <si>
    <t>Т-25  00016</t>
  </si>
  <si>
    <t>Лада 21906-110-40  2410</t>
  </si>
  <si>
    <t xml:space="preserve">Газ 27527-388  1754        </t>
  </si>
  <si>
    <t>CITROEN JUMPI  2605</t>
  </si>
  <si>
    <t xml:space="preserve">Маз 5340 В2     9808       </t>
  </si>
  <si>
    <t>ISUZU D-Max  0513</t>
  </si>
  <si>
    <t>ISUZU D-Max  0514</t>
  </si>
  <si>
    <t>CITROEN JUMPER  2846</t>
  </si>
  <si>
    <t>в ЗСУ</t>
  </si>
  <si>
    <t>Каналопромивочна машина Камаз 9693</t>
  </si>
  <si>
    <t>Iveco Daili лабораторія</t>
  </si>
  <si>
    <t>RENAULT DOKKER  7715</t>
  </si>
  <si>
    <t>JCB-3CX Sitemaster  53236</t>
  </si>
  <si>
    <t>JCB-JS160W  53235</t>
  </si>
  <si>
    <t>14-15</t>
  </si>
  <si>
    <t>12-14,5</t>
  </si>
  <si>
    <t>Причіп "Прагматек"</t>
  </si>
  <si>
    <t>Причіп до автомобіля</t>
  </si>
  <si>
    <t xml:space="preserve">Зіл-431412  3686          </t>
  </si>
  <si>
    <t>Реконструкція ділянки водогону по вул. Кравчука (від проспекту Соборності, 44 до вул. Кравчука, 26) в м. Луцьку Волинської області</t>
  </si>
  <si>
    <t>2023, березень</t>
  </si>
  <si>
    <t>реконструкція</t>
  </si>
  <si>
    <t xml:space="preserve">Перелік об'єктів незавершеного будівництва, модернізації та реконструкції </t>
  </si>
  <si>
    <t>А</t>
  </si>
  <si>
    <t>Б</t>
  </si>
  <si>
    <t xml:space="preserve">Додаток 26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 </t>
  </si>
  <si>
    <r>
      <rPr>
        <sz val="12"/>
        <color rgb="FF000000"/>
        <rFont val="Times New Roman"/>
        <family val="1"/>
        <charset val="204"/>
      </rPr>
      <t>Додаток 25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  </r>
    <r>
      <rPr>
        <sz val="12"/>
        <color indexed="8"/>
        <rFont val="Times New Roman"/>
        <family val="1"/>
        <charset val="204"/>
      </rPr>
      <t xml:space="preserve"> </t>
    </r>
  </si>
  <si>
    <t>Розрахунок економічної ефективності закупівлі колісної техніки на планований період</t>
  </si>
  <si>
    <t>Марка колісної техніки, що пропонується до заміни</t>
  </si>
  <si>
    <t>Вартість нової одиниці колісної техніки, що пропонується до заміни,
тис. грн (без ПДВ)</t>
  </si>
  <si>
    <t>зменшення витрат на технічне обслуговування і ремонт</t>
  </si>
  <si>
    <t>зменшення витрат на закупівлю автомобільних шин за рахунок збільшення їх норми пробігу</t>
  </si>
  <si>
    <t>Додаток 24
до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</si>
  <si>
    <t>Додаток 23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</si>
  <si>
    <t>амортизаційні відрахування, інші виробничі інвестиції з прибутку</t>
  </si>
  <si>
    <t>Додаток 22
до  Порядку розроблення, погодження та затвердження інвестиційних програм (інвестиційних проектів) суб'єктів господарювання у сфері централізованого водопостачання та централізованого водовідведення, ліцензування діяльності яких здійснюється Національною комісією, що здійснює державне регулювання у сферах енергетики та 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</si>
</sst>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6" fillId="0" borderId="0" xfId="4" applyFont="1" applyFill="1"/>
    <xf numFmtId="0" fontId="13" fillId="0" borderId="0" xfId="4" applyFont="1" applyFill="1" applyAlignment="1">
      <alignment horizontal="left"/>
    </xf>
    <xf numFmtId="0" fontId="6" fillId="0" borderId="0" xfId="4" applyFont="1" applyFill="1" applyBorder="1"/>
    <xf numFmtId="0" fontId="10" fillId="0" borderId="0" xfId="4" applyFont="1" applyAlignment="1"/>
    <xf numFmtId="0" fontId="10" fillId="0" borderId="0" xfId="4" applyFont="1" applyAlignment="1">
      <alignment horizontal="left" indent="4"/>
    </xf>
    <xf numFmtId="0" fontId="6" fillId="0" borderId="0" xfId="4" applyFont="1" applyProtection="1"/>
    <xf numFmtId="0" fontId="14" fillId="4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center" vertical="center" wrapText="1"/>
    </xf>
    <xf numFmtId="165" fontId="14" fillId="0" borderId="1" xfId="4" applyNumberFormat="1" applyFont="1" applyFill="1" applyBorder="1" applyAlignment="1">
      <alignment horizontal="right" vertical="center" wrapText="1"/>
    </xf>
    <xf numFmtId="165" fontId="14" fillId="0" borderId="3" xfId="4" applyNumberFormat="1" applyFont="1" applyFill="1" applyBorder="1" applyAlignment="1">
      <alignment horizontal="right" vertical="center" wrapText="1"/>
    </xf>
    <xf numFmtId="0" fontId="14" fillId="0" borderId="8" xfId="4" applyFont="1" applyFill="1" applyBorder="1" applyAlignment="1">
      <alignment horizontal="center" vertical="center" wrapText="1"/>
    </xf>
    <xf numFmtId="0" fontId="15" fillId="0" borderId="8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 indent="1"/>
    </xf>
    <xf numFmtId="0" fontId="14" fillId="0" borderId="1" xfId="4" applyFont="1" applyBorder="1" applyAlignment="1">
      <alignment horizontal="center" vertical="top" wrapText="1"/>
    </xf>
    <xf numFmtId="0" fontId="14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0" xfId="6" applyFont="1"/>
    <xf numFmtId="14" fontId="16" fillId="0" borderId="0" xfId="5" applyNumberFormat="1" applyFont="1" applyAlignment="1">
      <alignment horizontal="left" wrapText="1"/>
    </xf>
    <xf numFmtId="0" fontId="14" fillId="0" borderId="1" xfId="6" applyFont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28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0" fontId="14" fillId="0" borderId="0" xfId="1" applyFont="1" applyAlignment="1">
      <alignment horizontal="left" vertical="center" wrapText="1"/>
    </xf>
    <xf numFmtId="14" fontId="16" fillId="0" borderId="0" xfId="0" applyNumberFormat="1" applyFont="1" applyAlignment="1">
      <alignment horizontal="left" vertical="center" wrapText="1"/>
    </xf>
    <xf numFmtId="0" fontId="17" fillId="0" borderId="0" xfId="4" applyFont="1" applyFill="1" applyAlignment="1">
      <alignment horizontal="center"/>
    </xf>
    <xf numFmtId="0" fontId="14" fillId="4" borderId="1" xfId="4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14" fontId="16" fillId="0" borderId="0" xfId="5" applyNumberFormat="1" applyFont="1" applyAlignment="1">
      <alignment horizontal="left" wrapText="1"/>
    </xf>
    <xf numFmtId="0" fontId="17" fillId="0" borderId="0" xfId="6" applyFont="1" applyAlignment="1">
      <alignment horizontal="center"/>
    </xf>
    <xf numFmtId="0" fontId="18" fillId="0" borderId="0" xfId="1" applyFont="1" applyFill="1" applyAlignment="1">
      <alignment horizontal="center"/>
    </xf>
    <xf numFmtId="14" fontId="25" fillId="0" borderId="0" xfId="5" applyNumberFormat="1" applyFont="1" applyAlignment="1">
      <alignment horizontal="left" vertical="top" wrapText="1"/>
    </xf>
    <xf numFmtId="14" fontId="26" fillId="0" borderId="0" xfId="5" applyNumberFormat="1" applyFont="1" applyAlignment="1">
      <alignment horizontal="left" vertical="top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23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6" applyFont="1" applyFill="1" applyBorder="1" applyAlignment="1">
      <alignment horizontal="right" vertical="center" wrapText="1"/>
    </xf>
    <xf numFmtId="0" fontId="14" fillId="0" borderId="1" xfId="6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indent="1"/>
    </xf>
    <xf numFmtId="165" fontId="14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16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0" fontId="14" fillId="0" borderId="1" xfId="1" applyFont="1" applyFill="1" applyBorder="1" applyProtection="1"/>
    <xf numFmtId="164" fontId="15" fillId="0" borderId="1" xfId="1" applyNumberFormat="1" applyFont="1" applyFill="1" applyBorder="1" applyAlignment="1" applyProtection="1">
      <alignment horizontal="center" vertical="center" wrapText="1"/>
    </xf>
  </cellXfs>
  <cellStyles count="7">
    <cellStyle name="Iau?iue" xfId="1"/>
    <cellStyle name="Iau?iue 2" xfId="4"/>
    <cellStyle name="Iau?iue_v1131_d21_d26" xfId="6"/>
    <cellStyle name="Обычный" xfId="0" builtinId="0"/>
    <cellStyle name="Обычный_nkre1" xfId="2"/>
    <cellStyle name="Обычный_v1131_d21_d26" xfId="5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0"/>
  <sheetViews>
    <sheetView topLeftCell="A4" zoomScale="120" zoomScaleNormal="120" workbookViewId="0">
      <selection activeCell="A6" sqref="A6"/>
    </sheetView>
  </sheetViews>
  <sheetFormatPr defaultRowHeight="12.75"/>
  <cols>
    <col min="1" max="1" width="3.5703125" style="13" customWidth="1"/>
    <col min="2" max="2" width="30.28515625" style="13" customWidth="1"/>
    <col min="3" max="3" width="10.140625" style="13" customWidth="1"/>
    <col min="4" max="4" width="11.7109375" style="13" customWidth="1"/>
    <col min="5" max="5" width="15.7109375" style="13" customWidth="1"/>
    <col min="6" max="6" width="14.28515625" style="13" customWidth="1"/>
    <col min="7" max="7" width="16.42578125" style="13" customWidth="1"/>
    <col min="8" max="8" width="14.7109375" style="13" customWidth="1"/>
    <col min="9" max="9" width="13.85546875" style="13" customWidth="1"/>
    <col min="10" max="10" width="16.28515625" style="13" customWidth="1"/>
    <col min="11" max="11" width="12.85546875" style="13" customWidth="1"/>
    <col min="12" max="12" width="13" style="13" customWidth="1"/>
    <col min="13" max="13" width="13.140625" style="13" customWidth="1"/>
    <col min="14" max="16384" width="9.140625" style="13"/>
  </cols>
  <sheetData>
    <row r="1" spans="1:13" ht="127.5" customHeight="1">
      <c r="G1" s="22"/>
      <c r="K1" s="97" t="s">
        <v>233</v>
      </c>
      <c r="L1" s="97"/>
      <c r="M1" s="97"/>
    </row>
    <row r="2" spans="1:13" ht="15.75">
      <c r="J2" s="21"/>
      <c r="K2" s="21"/>
      <c r="L2" s="96"/>
      <c r="M2" s="96"/>
    </row>
    <row r="3" spans="1:13" ht="24.75" customHeight="1">
      <c r="A3" s="95" t="s">
        <v>220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20.25">
      <c r="E4" s="35"/>
    </row>
    <row r="5" spans="1:13" s="32" customFormat="1" ht="106.5" customHeight="1">
      <c r="A5" s="36" t="s">
        <v>22</v>
      </c>
      <c r="B5" s="36" t="s">
        <v>27</v>
      </c>
      <c r="C5" s="36" t="s">
        <v>53</v>
      </c>
      <c r="D5" s="36" t="s">
        <v>140</v>
      </c>
      <c r="E5" s="36" t="s">
        <v>141</v>
      </c>
      <c r="F5" s="36" t="s">
        <v>142</v>
      </c>
      <c r="G5" s="36" t="s">
        <v>143</v>
      </c>
      <c r="H5" s="36" t="s">
        <v>144</v>
      </c>
      <c r="I5" s="36" t="s">
        <v>145</v>
      </c>
      <c r="J5" s="36" t="s">
        <v>146</v>
      </c>
      <c r="K5" s="36" t="s">
        <v>55</v>
      </c>
      <c r="L5" s="36" t="s">
        <v>25</v>
      </c>
      <c r="M5" s="36" t="s">
        <v>28</v>
      </c>
    </row>
    <row r="6" spans="1:13">
      <c r="A6" s="37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  <c r="J6" s="38">
        <v>10</v>
      </c>
      <c r="K6" s="38">
        <v>11</v>
      </c>
      <c r="L6" s="38">
        <v>12</v>
      </c>
      <c r="M6" s="38">
        <v>13</v>
      </c>
    </row>
    <row r="7" spans="1:13" s="47" customFormat="1" ht="65.25" customHeight="1">
      <c r="A7" s="54">
        <v>1</v>
      </c>
      <c r="B7" s="91" t="s">
        <v>217</v>
      </c>
      <c r="C7" s="55" t="s">
        <v>218</v>
      </c>
      <c r="D7" s="59">
        <v>9101.9189999999999</v>
      </c>
      <c r="E7" s="60">
        <v>1502.1780000000001</v>
      </c>
      <c r="F7" s="60">
        <v>3669.9360000000001</v>
      </c>
      <c r="G7" s="60">
        <f>E7</f>
        <v>1502.1780000000001</v>
      </c>
      <c r="H7" s="60">
        <f>D7-E7</f>
        <v>7599.741</v>
      </c>
      <c r="I7" s="59">
        <f>H7</f>
        <v>7599.741</v>
      </c>
      <c r="J7" s="60">
        <f>F7</f>
        <v>3669.9360000000001</v>
      </c>
      <c r="K7" s="38" t="s">
        <v>219</v>
      </c>
      <c r="L7" s="36" t="s">
        <v>232</v>
      </c>
      <c r="M7" s="67"/>
    </row>
    <row r="8" spans="1:13" s="47" customFormat="1" ht="14.2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s="11" customFormat="1" ht="15">
      <c r="A9" s="16"/>
      <c r="B9" s="13"/>
      <c r="C9" s="47"/>
      <c r="D9" s="51"/>
      <c r="E9" s="15"/>
      <c r="F9" s="51"/>
      <c r="G9" s="49"/>
      <c r="H9" s="51"/>
      <c r="I9" s="47"/>
      <c r="J9" s="51"/>
      <c r="K9" s="15"/>
      <c r="L9" s="51"/>
      <c r="M9" s="47"/>
    </row>
    <row r="10" spans="1:13" ht="15">
      <c r="A10" s="17"/>
      <c r="B10" s="11"/>
      <c r="C10" s="17"/>
      <c r="D10" s="11"/>
      <c r="E10" s="15"/>
      <c r="F10" s="51"/>
      <c r="G10" s="33"/>
      <c r="H10" s="51"/>
      <c r="I10" s="17"/>
      <c r="J10" s="11"/>
      <c r="K10" s="15"/>
      <c r="L10" s="51"/>
      <c r="M10" s="11"/>
    </row>
    <row r="11" spans="1:13">
      <c r="A11" s="34"/>
      <c r="B11" s="47" t="s">
        <v>100</v>
      </c>
      <c r="C11" s="51"/>
      <c r="D11" s="15" t="s">
        <v>83</v>
      </c>
      <c r="E11" s="51"/>
      <c r="F11" s="49" t="s">
        <v>107</v>
      </c>
      <c r="G11" s="51"/>
      <c r="H11" s="51"/>
      <c r="I11" s="17"/>
      <c r="K11" s="15"/>
      <c r="L11" s="51"/>
    </row>
    <row r="12" spans="1:13" ht="15">
      <c r="A12" s="18"/>
      <c r="B12" s="17" t="s">
        <v>84</v>
      </c>
      <c r="C12" s="11"/>
      <c r="D12" s="15" t="s">
        <v>54</v>
      </c>
      <c r="E12" s="51"/>
      <c r="F12" s="33" t="s">
        <v>85</v>
      </c>
      <c r="G12" s="51"/>
      <c r="H12" s="51"/>
      <c r="I12" s="34"/>
      <c r="J12" s="34"/>
      <c r="K12" s="15"/>
      <c r="L12" s="51"/>
    </row>
    <row r="13" spans="1:13" s="47" customFormat="1">
      <c r="B13" s="17"/>
      <c r="C13" s="13"/>
      <c r="D13" s="15"/>
      <c r="E13" s="51"/>
      <c r="F13" s="33"/>
      <c r="G13" s="51"/>
      <c r="H13" s="51"/>
      <c r="I13" s="50"/>
      <c r="J13" s="13"/>
      <c r="K13" s="15"/>
      <c r="L13" s="51"/>
      <c r="M13" s="13"/>
    </row>
    <row r="14" spans="1:13" ht="15.75" customHeight="1">
      <c r="B14" s="34"/>
      <c r="C14" s="34"/>
      <c r="D14" s="15"/>
      <c r="E14" s="51"/>
      <c r="F14" s="33"/>
      <c r="G14" s="51"/>
      <c r="H14" s="51"/>
      <c r="I14" s="51"/>
      <c r="K14" s="15"/>
      <c r="L14" s="51"/>
      <c r="M14" s="47"/>
    </row>
    <row r="15" spans="1:13">
      <c r="B15" s="50" t="s">
        <v>101</v>
      </c>
      <c r="D15" s="15" t="s">
        <v>83</v>
      </c>
      <c r="E15" s="51"/>
      <c r="F15" s="49" t="s">
        <v>102</v>
      </c>
      <c r="G15" s="51"/>
      <c r="H15" s="51"/>
      <c r="K15" s="15"/>
      <c r="L15" s="51"/>
    </row>
    <row r="16" spans="1:13">
      <c r="B16" s="51"/>
      <c r="D16" s="15" t="s">
        <v>54</v>
      </c>
      <c r="E16" s="51"/>
      <c r="F16" s="33" t="s">
        <v>85</v>
      </c>
      <c r="G16" s="51"/>
      <c r="H16" s="51"/>
      <c r="K16" s="15"/>
      <c r="L16" s="51"/>
    </row>
    <row r="17" spans="2:13" s="47" customFormat="1">
      <c r="B17" s="13"/>
      <c r="C17" s="13"/>
      <c r="D17" s="15"/>
      <c r="E17" s="51"/>
      <c r="F17" s="33"/>
      <c r="G17" s="51"/>
      <c r="H17" s="52"/>
      <c r="J17" s="13"/>
      <c r="K17" s="15"/>
      <c r="L17" s="51"/>
      <c r="M17" s="13"/>
    </row>
    <row r="18" spans="2:13">
      <c r="D18" s="15"/>
      <c r="E18" s="51"/>
      <c r="F18" s="33"/>
      <c r="G18" s="51"/>
      <c r="H18" s="51"/>
      <c r="K18" s="15"/>
      <c r="L18" s="51"/>
      <c r="M18" s="47"/>
    </row>
    <row r="19" spans="2:13">
      <c r="B19" s="47" t="s">
        <v>99</v>
      </c>
      <c r="D19" s="15" t="s">
        <v>83</v>
      </c>
      <c r="E19" s="51"/>
      <c r="F19" s="49" t="s">
        <v>103</v>
      </c>
      <c r="G19" s="52"/>
      <c r="H19" s="51"/>
      <c r="I19" s="47"/>
      <c r="J19" s="51"/>
      <c r="K19" s="15"/>
      <c r="L19" s="51"/>
    </row>
    <row r="20" spans="2:13">
      <c r="B20" s="13" t="s">
        <v>86</v>
      </c>
      <c r="D20" s="15" t="s">
        <v>54</v>
      </c>
      <c r="E20" s="51"/>
      <c r="F20" s="33" t="s">
        <v>85</v>
      </c>
      <c r="G20" s="51"/>
    </row>
  </sheetData>
  <mergeCells count="3">
    <mergeCell ref="A3:M3"/>
    <mergeCell ref="L2:M2"/>
    <mergeCell ref="K1:M1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3" orientation="landscape" r:id="rId1"/>
  <headerFooter differentFirst="1" alignWithMargins="0">
    <oddHeader>&amp;C&amp;P&amp;RПродовження додатка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L26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2" s="13" customFormat="1" ht="163.5" customHeight="1">
      <c r="C1" s="98" t="s">
        <v>231</v>
      </c>
      <c r="D1" s="98"/>
      <c r="F1" s="22"/>
    </row>
    <row r="2" spans="1:12" s="13" customFormat="1" ht="15.75">
      <c r="I2" s="21"/>
      <c r="J2" s="21"/>
      <c r="K2" s="96"/>
      <c r="L2" s="96"/>
    </row>
    <row r="3" spans="1:12" s="13" customFormat="1" ht="24.75" customHeight="1">
      <c r="A3" s="99" t="s">
        <v>91</v>
      </c>
      <c r="B3" s="99"/>
      <c r="C3" s="99"/>
      <c r="D3" s="99"/>
      <c r="E3" s="41"/>
      <c r="F3" s="41"/>
      <c r="G3" s="41"/>
      <c r="H3" s="41"/>
      <c r="I3" s="41"/>
      <c r="J3" s="41"/>
      <c r="K3" s="41"/>
      <c r="L3" s="41"/>
    </row>
    <row r="4" spans="1:12" s="13" customFormat="1" ht="24.75" customHeight="1">
      <c r="A4" s="42"/>
      <c r="B4" s="42"/>
      <c r="C4" s="42"/>
      <c r="D4" s="42"/>
      <c r="E4" s="41"/>
      <c r="F4" s="41"/>
      <c r="G4" s="41"/>
      <c r="H4" s="41"/>
      <c r="I4" s="41"/>
      <c r="J4" s="41"/>
      <c r="K4" s="41"/>
      <c r="L4" s="41"/>
    </row>
    <row r="5" spans="1:12" s="1" customFormat="1" ht="34.5" customHeight="1">
      <c r="A5" s="101" t="s">
        <v>64</v>
      </c>
      <c r="B5" s="101"/>
      <c r="C5" s="31" t="s">
        <v>81</v>
      </c>
      <c r="D5" s="31" t="s">
        <v>23</v>
      </c>
    </row>
    <row r="6" spans="1:12" ht="16.5" customHeight="1">
      <c r="A6" s="102" t="s">
        <v>59</v>
      </c>
      <c r="B6" s="102"/>
      <c r="C6" s="43">
        <v>72</v>
      </c>
      <c r="D6" s="44">
        <v>0.70599999999999996</v>
      </c>
    </row>
    <row r="7" spans="1:12" ht="16.5" customHeight="1">
      <c r="A7" s="103" t="s">
        <v>60</v>
      </c>
      <c r="B7" s="103"/>
      <c r="C7" s="20">
        <v>14</v>
      </c>
      <c r="D7" s="23">
        <v>0.13700000000000001</v>
      </c>
    </row>
    <row r="8" spans="1:12" ht="16.5" customHeight="1">
      <c r="A8" s="103" t="s">
        <v>61</v>
      </c>
      <c r="B8" s="103"/>
      <c r="C8" s="20">
        <v>5</v>
      </c>
      <c r="D8" s="23">
        <v>4.9000000000000002E-2</v>
      </c>
    </row>
    <row r="9" spans="1:12" ht="16.5" customHeight="1">
      <c r="A9" s="103" t="s">
        <v>62</v>
      </c>
      <c r="B9" s="103"/>
      <c r="C9" s="20">
        <v>6</v>
      </c>
      <c r="D9" s="23">
        <v>5.8999999999999997E-2</v>
      </c>
    </row>
    <row r="10" spans="1:12" ht="16.5" customHeight="1">
      <c r="A10" s="103" t="s">
        <v>63</v>
      </c>
      <c r="B10" s="103"/>
      <c r="C10" s="20">
        <v>5</v>
      </c>
      <c r="D10" s="23">
        <v>4.5999999999999999E-2</v>
      </c>
    </row>
    <row r="11" spans="1:12" ht="16.5" customHeight="1">
      <c r="A11" s="100" t="s">
        <v>52</v>
      </c>
      <c r="B11" s="100"/>
      <c r="C11" s="20">
        <v>102</v>
      </c>
      <c r="D11" s="24">
        <v>1</v>
      </c>
    </row>
    <row r="12" spans="1:12" ht="14.25" customHeight="1">
      <c r="A12" s="26"/>
      <c r="B12" s="27"/>
      <c r="C12" s="19"/>
      <c r="D12" s="28"/>
    </row>
    <row r="13" spans="1:12">
      <c r="A13" s="29" t="s">
        <v>58</v>
      </c>
      <c r="B13" s="29"/>
      <c r="F13" s="47"/>
    </row>
    <row r="14" spans="1:12">
      <c r="A14" s="29"/>
      <c r="B14" s="29"/>
      <c r="F14" s="47"/>
    </row>
    <row r="15" spans="1:12" ht="15">
      <c r="A15" s="14" t="s">
        <v>104</v>
      </c>
      <c r="B15" s="47"/>
      <c r="C15" s="48" t="s">
        <v>83</v>
      </c>
      <c r="D15" s="53" t="s">
        <v>108</v>
      </c>
      <c r="F15" s="11"/>
    </row>
    <row r="16" spans="1:12" ht="15">
      <c r="A16" s="17" t="s">
        <v>84</v>
      </c>
      <c r="B16" s="11"/>
      <c r="C16" s="15" t="s">
        <v>54</v>
      </c>
      <c r="D16" s="33" t="s">
        <v>85</v>
      </c>
      <c r="F16" s="13"/>
      <c r="K16" s="11"/>
      <c r="L16" s="11"/>
    </row>
    <row r="17" spans="1:12">
      <c r="A17" s="17"/>
      <c r="B17" s="13"/>
      <c r="C17" s="15"/>
      <c r="D17" s="33"/>
      <c r="F17" s="13"/>
      <c r="K17" s="13"/>
      <c r="L17" s="13"/>
    </row>
    <row r="18" spans="1:12">
      <c r="A18" s="34"/>
      <c r="B18" s="34"/>
      <c r="C18" s="15"/>
      <c r="D18" s="33"/>
      <c r="F18" s="13"/>
      <c r="K18" s="13"/>
      <c r="L18" s="13"/>
    </row>
    <row r="19" spans="1:12">
      <c r="A19" s="13"/>
      <c r="B19" s="13"/>
      <c r="C19" s="48" t="s">
        <v>83</v>
      </c>
      <c r="D19" s="53" t="s">
        <v>105</v>
      </c>
      <c r="F19" s="47"/>
      <c r="K19" s="13"/>
      <c r="L19" s="13"/>
    </row>
    <row r="20" spans="1:12">
      <c r="A20" s="50" t="s">
        <v>101</v>
      </c>
      <c r="B20" s="49"/>
      <c r="C20" s="15" t="s">
        <v>54</v>
      </c>
      <c r="D20" s="33" t="s">
        <v>85</v>
      </c>
      <c r="F20" s="13"/>
      <c r="K20" s="13"/>
      <c r="L20" s="13"/>
    </row>
    <row r="21" spans="1:12">
      <c r="A21" s="13"/>
      <c r="B21" s="13"/>
      <c r="C21" s="15"/>
      <c r="D21" s="33"/>
      <c r="F21" s="13"/>
      <c r="K21" s="13"/>
      <c r="L21" s="13"/>
    </row>
    <row r="22" spans="1:12">
      <c r="A22" s="13"/>
      <c r="B22" s="13"/>
      <c r="C22" s="15"/>
      <c r="D22" s="33"/>
      <c r="F22" s="13"/>
      <c r="K22" s="13"/>
      <c r="L22" s="13"/>
    </row>
    <row r="23" spans="1:12">
      <c r="A23" s="13"/>
      <c r="B23" s="13"/>
      <c r="C23" s="48" t="s">
        <v>83</v>
      </c>
      <c r="D23" s="53" t="s">
        <v>106</v>
      </c>
      <c r="F23" s="47"/>
      <c r="K23" s="13"/>
      <c r="L23" s="13"/>
    </row>
    <row r="24" spans="1:12">
      <c r="A24" s="47" t="s">
        <v>99</v>
      </c>
      <c r="B24" s="47"/>
      <c r="C24" s="15" t="s">
        <v>54</v>
      </c>
      <c r="D24" s="33" t="s">
        <v>85</v>
      </c>
      <c r="F24" s="13"/>
      <c r="K24" s="13"/>
      <c r="L24" s="13"/>
    </row>
    <row r="25" spans="1:12">
      <c r="A25" s="13" t="s">
        <v>86</v>
      </c>
      <c r="B25" s="13"/>
      <c r="C25" s="13"/>
      <c r="D25" s="13"/>
      <c r="E25" s="13"/>
      <c r="F25" s="13"/>
      <c r="K25" s="13"/>
      <c r="L25" s="13"/>
    </row>
    <row r="26" spans="1:12">
      <c r="A26" s="13"/>
      <c r="B26" s="13"/>
      <c r="C26" s="13"/>
      <c r="D26" s="13"/>
    </row>
  </sheetData>
  <mergeCells count="10">
    <mergeCell ref="C1:D1"/>
    <mergeCell ref="K2:L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104"/>
  <sheetViews>
    <sheetView view="pageBreakPreview" topLeftCell="A2" zoomScale="110" zoomScaleNormal="100" zoomScaleSheetLayoutView="110" workbookViewId="0">
      <selection activeCell="I23" sqref="I23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2" customFormat="1" ht="147.75" customHeight="1">
      <c r="A1" s="70"/>
      <c r="B1" s="70"/>
      <c r="C1" s="70"/>
      <c r="D1" s="70"/>
      <c r="E1" s="70"/>
      <c r="F1" s="70"/>
      <c r="G1" s="70"/>
      <c r="H1" s="70"/>
      <c r="I1" s="71"/>
      <c r="J1" s="70"/>
      <c r="K1" s="70"/>
      <c r="L1" s="70"/>
      <c r="M1" s="105" t="s">
        <v>230</v>
      </c>
      <c r="N1" s="105"/>
      <c r="O1" s="105"/>
      <c r="P1" s="105"/>
    </row>
    <row r="2" spans="1:16" s="12" customFormat="1" ht="25.5" customHeight="1">
      <c r="A2" s="106" t="s">
        <v>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12" customFormat="1" ht="9.75" customHeight="1">
      <c r="A3" s="70"/>
      <c r="B3" s="70"/>
      <c r="C3" s="70"/>
      <c r="D3" s="72"/>
      <c r="E3" s="70"/>
      <c r="F3" s="70"/>
      <c r="G3" s="73"/>
      <c r="H3" s="74"/>
      <c r="I3" s="74"/>
      <c r="J3" s="74"/>
      <c r="K3" s="75"/>
      <c r="L3" s="70"/>
      <c r="M3" s="70"/>
      <c r="N3" s="70"/>
      <c r="O3" s="70"/>
      <c r="P3" s="70"/>
    </row>
    <row r="4" spans="1:16" s="6" customFormat="1" ht="43.5" customHeight="1">
      <c r="A4" s="107" t="s">
        <v>22</v>
      </c>
      <c r="B4" s="107" t="s">
        <v>4</v>
      </c>
      <c r="C4" s="107" t="s">
        <v>42</v>
      </c>
      <c r="D4" s="107" t="s">
        <v>43</v>
      </c>
      <c r="E4" s="107" t="s">
        <v>5</v>
      </c>
      <c r="F4" s="107" t="s">
        <v>89</v>
      </c>
      <c r="G4" s="107" t="s">
        <v>47</v>
      </c>
      <c r="H4" s="107" t="s">
        <v>7</v>
      </c>
      <c r="I4" s="107"/>
      <c r="J4" s="107" t="s">
        <v>0</v>
      </c>
      <c r="K4" s="107" t="s">
        <v>48</v>
      </c>
      <c r="L4" s="107" t="s">
        <v>44</v>
      </c>
      <c r="M4" s="107"/>
      <c r="N4" s="107"/>
      <c r="O4" s="107"/>
      <c r="P4" s="107"/>
    </row>
    <row r="5" spans="1:16" ht="46.5" customHeight="1">
      <c r="A5" s="107"/>
      <c r="B5" s="107"/>
      <c r="C5" s="107"/>
      <c r="D5" s="107"/>
      <c r="E5" s="107"/>
      <c r="F5" s="107"/>
      <c r="G5" s="107"/>
      <c r="H5" s="76" t="s">
        <v>45</v>
      </c>
      <c r="I5" s="76" t="s">
        <v>46</v>
      </c>
      <c r="J5" s="107"/>
      <c r="K5" s="107"/>
      <c r="L5" s="76" t="s">
        <v>1</v>
      </c>
      <c r="M5" s="76" t="s">
        <v>2</v>
      </c>
      <c r="N5" s="76" t="s">
        <v>8</v>
      </c>
      <c r="O5" s="76" t="s">
        <v>3</v>
      </c>
      <c r="P5" s="76" t="s">
        <v>9</v>
      </c>
    </row>
    <row r="6" spans="1:16" ht="15.75" customHeight="1">
      <c r="A6" s="77">
        <v>1</v>
      </c>
      <c r="B6" s="78">
        <v>2</v>
      </c>
      <c r="C6" s="78">
        <v>3</v>
      </c>
      <c r="D6" s="78">
        <v>4</v>
      </c>
      <c r="E6" s="79">
        <v>5</v>
      </c>
      <c r="F6" s="77">
        <v>6</v>
      </c>
      <c r="G6" s="77">
        <v>7</v>
      </c>
      <c r="H6" s="77">
        <v>8</v>
      </c>
      <c r="I6" s="77">
        <v>9</v>
      </c>
      <c r="J6" s="78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  <c r="P6" s="77">
        <v>16</v>
      </c>
    </row>
    <row r="7" spans="1:16" ht="15.75" customHeight="1">
      <c r="A7" s="80">
        <v>1</v>
      </c>
      <c r="B7" s="63" t="s">
        <v>149</v>
      </c>
      <c r="C7" s="57" t="s">
        <v>117</v>
      </c>
      <c r="D7" s="57">
        <v>2004</v>
      </c>
      <c r="E7" s="81">
        <v>15</v>
      </c>
      <c r="F7" s="66" t="s">
        <v>147</v>
      </c>
      <c r="G7" s="66">
        <v>13.6</v>
      </c>
      <c r="H7" s="82">
        <f t="shared" ref="H7:H68" si="0">I7/12</f>
        <v>5.1916666666666664</v>
      </c>
      <c r="I7" s="83">
        <v>62.3</v>
      </c>
      <c r="J7" s="58">
        <v>10</v>
      </c>
      <c r="K7" s="84"/>
      <c r="L7" s="130"/>
      <c r="M7" s="130"/>
      <c r="N7" s="130"/>
      <c r="O7" s="130"/>
      <c r="P7" s="130"/>
    </row>
    <row r="8" spans="1:16" ht="15.75" customHeight="1">
      <c r="A8" s="80">
        <v>2</v>
      </c>
      <c r="B8" s="63" t="s">
        <v>150</v>
      </c>
      <c r="C8" s="57" t="s">
        <v>117</v>
      </c>
      <c r="D8" s="57">
        <v>2019</v>
      </c>
      <c r="E8" s="81">
        <v>15</v>
      </c>
      <c r="F8" s="66" t="s">
        <v>147</v>
      </c>
      <c r="G8" s="66">
        <v>10.1</v>
      </c>
      <c r="H8" s="82"/>
      <c r="I8" s="83"/>
      <c r="J8" s="58">
        <v>293.39999999999998</v>
      </c>
      <c r="K8" s="84"/>
      <c r="L8" s="131"/>
      <c r="M8" s="131"/>
      <c r="N8" s="131"/>
      <c r="O8" s="131"/>
      <c r="P8" s="131"/>
    </row>
    <row r="9" spans="1:16" ht="15.75" customHeight="1">
      <c r="A9" s="80">
        <v>3</v>
      </c>
      <c r="B9" s="63" t="s">
        <v>151</v>
      </c>
      <c r="C9" s="57" t="s">
        <v>117</v>
      </c>
      <c r="D9" s="57">
        <v>2000</v>
      </c>
      <c r="E9" s="81">
        <v>15</v>
      </c>
      <c r="F9" s="66" t="s">
        <v>147</v>
      </c>
      <c r="G9" s="66">
        <v>9.5</v>
      </c>
      <c r="H9" s="82">
        <f t="shared" si="0"/>
        <v>2.3233333333333333</v>
      </c>
      <c r="I9" s="83">
        <v>27.88</v>
      </c>
      <c r="J9" s="58">
        <v>1.7</v>
      </c>
      <c r="K9" s="84"/>
      <c r="L9" s="130"/>
      <c r="M9" s="130"/>
      <c r="N9" s="130"/>
      <c r="O9" s="130"/>
      <c r="P9" s="130"/>
    </row>
    <row r="10" spans="1:16" ht="15.75" customHeight="1">
      <c r="A10" s="80">
        <v>4</v>
      </c>
      <c r="B10" s="63" t="s">
        <v>152</v>
      </c>
      <c r="C10" s="57" t="s">
        <v>117</v>
      </c>
      <c r="D10" s="57">
        <v>2000</v>
      </c>
      <c r="E10" s="81">
        <v>15</v>
      </c>
      <c r="F10" s="66" t="s">
        <v>147</v>
      </c>
      <c r="G10" s="66">
        <v>9.5</v>
      </c>
      <c r="H10" s="82">
        <f t="shared" si="0"/>
        <v>2.4049999999999998</v>
      </c>
      <c r="I10" s="83">
        <v>28.86</v>
      </c>
      <c r="J10" s="58">
        <v>1.7</v>
      </c>
      <c r="K10" s="84"/>
      <c r="L10" s="130"/>
      <c r="M10" s="130"/>
      <c r="N10" s="130"/>
      <c r="O10" s="130"/>
      <c r="P10" s="130"/>
    </row>
    <row r="11" spans="1:16" ht="15.75" customHeight="1">
      <c r="A11" s="80">
        <v>5</v>
      </c>
      <c r="B11" s="63" t="s">
        <v>153</v>
      </c>
      <c r="C11" s="57" t="s">
        <v>117</v>
      </c>
      <c r="D11" s="57">
        <v>2008</v>
      </c>
      <c r="E11" s="81">
        <v>15</v>
      </c>
      <c r="F11" s="66" t="s">
        <v>147</v>
      </c>
      <c r="G11" s="66">
        <v>9.8000000000000007</v>
      </c>
      <c r="H11" s="82">
        <f t="shared" si="0"/>
        <v>2.3233333333333333</v>
      </c>
      <c r="I11" s="83">
        <v>27.88</v>
      </c>
      <c r="J11" s="58">
        <v>42.3</v>
      </c>
      <c r="K11" s="84"/>
      <c r="L11" s="130"/>
      <c r="M11" s="130"/>
      <c r="N11" s="130"/>
      <c r="O11" s="130"/>
      <c r="P11" s="130"/>
    </row>
    <row r="12" spans="1:16" ht="15.75" customHeight="1">
      <c r="A12" s="80">
        <v>6</v>
      </c>
      <c r="B12" s="63" t="s">
        <v>154</v>
      </c>
      <c r="C12" s="57" t="s">
        <v>117</v>
      </c>
      <c r="D12" s="57">
        <v>2005</v>
      </c>
      <c r="E12" s="81">
        <v>15</v>
      </c>
      <c r="F12" s="66" t="s">
        <v>147</v>
      </c>
      <c r="G12" s="66">
        <v>12</v>
      </c>
      <c r="H12" s="82">
        <f t="shared" si="0"/>
        <v>2.3233333333333333</v>
      </c>
      <c r="I12" s="83">
        <v>27.88</v>
      </c>
      <c r="J12" s="58">
        <v>8.5</v>
      </c>
      <c r="K12" s="84"/>
      <c r="L12" s="131"/>
      <c r="M12" s="131"/>
      <c r="N12" s="131"/>
      <c r="O12" s="131"/>
      <c r="P12" s="131"/>
    </row>
    <row r="13" spans="1:16" ht="15.75" customHeight="1">
      <c r="A13" s="80">
        <v>7</v>
      </c>
      <c r="B13" s="63" t="s">
        <v>155</v>
      </c>
      <c r="C13" s="57" t="s">
        <v>117</v>
      </c>
      <c r="D13" s="57">
        <v>1973</v>
      </c>
      <c r="E13" s="81">
        <v>15</v>
      </c>
      <c r="F13" s="66" t="s">
        <v>147</v>
      </c>
      <c r="G13" s="66">
        <v>16</v>
      </c>
      <c r="H13" s="82">
        <f t="shared" si="0"/>
        <v>2.5016666666666665</v>
      </c>
      <c r="I13" s="83">
        <v>30.02</v>
      </c>
      <c r="J13" s="58" t="s">
        <v>128</v>
      </c>
      <c r="K13" s="84"/>
      <c r="L13" s="131"/>
      <c r="M13" s="131"/>
      <c r="N13" s="131"/>
      <c r="O13" s="131"/>
      <c r="P13" s="131"/>
    </row>
    <row r="14" spans="1:16" ht="15.75" customHeight="1">
      <c r="A14" s="80">
        <v>8</v>
      </c>
      <c r="B14" s="63" t="s">
        <v>156</v>
      </c>
      <c r="C14" s="57" t="s">
        <v>118</v>
      </c>
      <c r="D14" s="57">
        <v>2006</v>
      </c>
      <c r="E14" s="81">
        <v>10</v>
      </c>
      <c r="F14" s="66" t="s">
        <v>147</v>
      </c>
      <c r="G14" s="66">
        <v>11</v>
      </c>
      <c r="H14" s="82">
        <f t="shared" si="0"/>
        <v>2.4033333333333333</v>
      </c>
      <c r="I14" s="83">
        <v>28.84</v>
      </c>
      <c r="J14" s="58">
        <v>5.0999999999999996</v>
      </c>
      <c r="K14" s="84"/>
      <c r="L14" s="131"/>
      <c r="M14" s="131"/>
      <c r="N14" s="131"/>
      <c r="O14" s="131"/>
      <c r="P14" s="131"/>
    </row>
    <row r="15" spans="1:16" ht="15.75" customHeight="1">
      <c r="A15" s="80">
        <v>9</v>
      </c>
      <c r="B15" s="63" t="s">
        <v>157</v>
      </c>
      <c r="C15" s="57" t="s">
        <v>118</v>
      </c>
      <c r="D15" s="57">
        <v>2007</v>
      </c>
      <c r="E15" s="81">
        <v>10</v>
      </c>
      <c r="F15" s="66" t="s">
        <v>147</v>
      </c>
      <c r="G15" s="66">
        <v>11</v>
      </c>
      <c r="H15" s="82">
        <f t="shared" si="0"/>
        <v>2.4233333333333333</v>
      </c>
      <c r="I15" s="83">
        <v>29.08</v>
      </c>
      <c r="J15" s="58">
        <v>8.1</v>
      </c>
      <c r="K15" s="84"/>
      <c r="L15" s="131"/>
      <c r="M15" s="131"/>
      <c r="N15" s="131"/>
      <c r="O15" s="131"/>
      <c r="P15" s="131"/>
    </row>
    <row r="16" spans="1:16" ht="15.75" customHeight="1">
      <c r="A16" s="80">
        <v>10</v>
      </c>
      <c r="B16" s="63" t="s">
        <v>158</v>
      </c>
      <c r="C16" s="57" t="s">
        <v>118</v>
      </c>
      <c r="D16" s="57">
        <v>2007</v>
      </c>
      <c r="E16" s="81">
        <v>15</v>
      </c>
      <c r="F16" s="66" t="s">
        <v>147</v>
      </c>
      <c r="G16" s="66">
        <v>16.7</v>
      </c>
      <c r="H16" s="82">
        <f t="shared" si="0"/>
        <v>2.4233333333333333</v>
      </c>
      <c r="I16" s="83">
        <v>29.08</v>
      </c>
      <c r="J16" s="58">
        <v>9.8000000000000007</v>
      </c>
      <c r="K16" s="84"/>
      <c r="L16" s="131"/>
      <c r="M16" s="131"/>
      <c r="N16" s="131"/>
      <c r="O16" s="131"/>
      <c r="P16" s="131"/>
    </row>
    <row r="17" spans="1:16" ht="15.75" customHeight="1">
      <c r="A17" s="80">
        <v>11</v>
      </c>
      <c r="B17" s="63" t="s">
        <v>159</v>
      </c>
      <c r="C17" s="57" t="s">
        <v>119</v>
      </c>
      <c r="D17" s="57">
        <v>1997</v>
      </c>
      <c r="E17" s="81">
        <v>15</v>
      </c>
      <c r="F17" s="66" t="s">
        <v>147</v>
      </c>
      <c r="G17" s="66">
        <v>16.7</v>
      </c>
      <c r="H17" s="82">
        <f t="shared" si="0"/>
        <v>2.4966666666666666</v>
      </c>
      <c r="I17" s="83">
        <v>29.96</v>
      </c>
      <c r="J17" s="58">
        <v>1.2</v>
      </c>
      <c r="K17" s="84"/>
      <c r="L17" s="131"/>
      <c r="M17" s="131"/>
      <c r="N17" s="131"/>
      <c r="O17" s="131"/>
      <c r="P17" s="131"/>
    </row>
    <row r="18" spans="1:16" ht="15.75" customHeight="1">
      <c r="A18" s="80">
        <v>12</v>
      </c>
      <c r="B18" s="63" t="s">
        <v>160</v>
      </c>
      <c r="C18" s="57" t="s">
        <v>121</v>
      </c>
      <c r="D18" s="57">
        <v>2019</v>
      </c>
      <c r="E18" s="81">
        <v>15</v>
      </c>
      <c r="F18" s="66" t="s">
        <v>147</v>
      </c>
      <c r="G18" s="66">
        <v>10.1</v>
      </c>
      <c r="H18" s="82"/>
      <c r="I18" s="83"/>
      <c r="J18" s="58"/>
      <c r="K18" s="84"/>
      <c r="L18" s="131"/>
      <c r="M18" s="131"/>
      <c r="N18" s="131"/>
      <c r="O18" s="131"/>
      <c r="P18" s="131"/>
    </row>
    <row r="19" spans="1:16" ht="15.75" customHeight="1">
      <c r="A19" s="80">
        <v>13</v>
      </c>
      <c r="B19" s="63" t="s">
        <v>161</v>
      </c>
      <c r="C19" s="57" t="s">
        <v>118</v>
      </c>
      <c r="D19" s="57">
        <v>2006</v>
      </c>
      <c r="E19" s="81">
        <v>15</v>
      </c>
      <c r="F19" s="66" t="s">
        <v>147</v>
      </c>
      <c r="G19" s="66">
        <v>17.899999999999999</v>
      </c>
      <c r="H19" s="82">
        <f t="shared" si="0"/>
        <v>2.4233333333333333</v>
      </c>
      <c r="I19" s="83">
        <v>29.08</v>
      </c>
      <c r="J19" s="58">
        <v>7.2</v>
      </c>
      <c r="K19" s="84"/>
      <c r="L19" s="131"/>
      <c r="M19" s="131"/>
      <c r="N19" s="131"/>
      <c r="O19" s="131"/>
      <c r="P19" s="131"/>
    </row>
    <row r="20" spans="1:16" ht="15.75" customHeight="1">
      <c r="A20" s="80">
        <v>14</v>
      </c>
      <c r="B20" s="63" t="s">
        <v>162</v>
      </c>
      <c r="C20" s="57" t="s">
        <v>118</v>
      </c>
      <c r="D20" s="57">
        <v>2008</v>
      </c>
      <c r="E20" s="81">
        <v>15</v>
      </c>
      <c r="F20" s="66" t="s">
        <v>147</v>
      </c>
      <c r="G20" s="66">
        <v>17.899999999999999</v>
      </c>
      <c r="H20" s="82">
        <f t="shared" si="0"/>
        <v>2.3874999999999997</v>
      </c>
      <c r="I20" s="83">
        <v>28.65</v>
      </c>
      <c r="J20" s="58">
        <v>23.4</v>
      </c>
      <c r="K20" s="84"/>
      <c r="L20" s="131"/>
      <c r="M20" s="131"/>
      <c r="N20" s="131"/>
      <c r="O20" s="131"/>
      <c r="P20" s="131"/>
    </row>
    <row r="21" spans="1:16" ht="15.75" customHeight="1">
      <c r="A21" s="80">
        <v>15</v>
      </c>
      <c r="B21" s="63" t="s">
        <v>163</v>
      </c>
      <c r="C21" s="57" t="s">
        <v>120</v>
      </c>
      <c r="D21" s="57">
        <v>2001</v>
      </c>
      <c r="E21" s="81">
        <v>15</v>
      </c>
      <c r="F21" s="66" t="s">
        <v>147</v>
      </c>
      <c r="G21" s="66">
        <v>16.440000000000001</v>
      </c>
      <c r="H21" s="82">
        <f t="shared" si="0"/>
        <v>2.7666666666666671</v>
      </c>
      <c r="I21" s="83">
        <v>33.200000000000003</v>
      </c>
      <c r="J21" s="58">
        <v>3.2</v>
      </c>
      <c r="K21" s="84"/>
      <c r="L21" s="131"/>
      <c r="M21" s="131"/>
      <c r="N21" s="131"/>
      <c r="O21" s="131"/>
      <c r="P21" s="131"/>
    </row>
    <row r="22" spans="1:16" ht="15.75" customHeight="1">
      <c r="A22" s="80">
        <v>16</v>
      </c>
      <c r="B22" s="63" t="s">
        <v>164</v>
      </c>
      <c r="C22" s="57" t="s">
        <v>121</v>
      </c>
      <c r="D22" s="57">
        <v>2001</v>
      </c>
      <c r="E22" s="81">
        <v>10</v>
      </c>
      <c r="F22" s="66" t="s">
        <v>147</v>
      </c>
      <c r="G22" s="66">
        <v>19.55</v>
      </c>
      <c r="H22" s="82">
        <f t="shared" si="0"/>
        <v>2.5366666666666666</v>
      </c>
      <c r="I22" s="83">
        <v>30.44</v>
      </c>
      <c r="J22" s="58">
        <v>2.2000000000000002</v>
      </c>
      <c r="K22" s="84"/>
      <c r="L22" s="131"/>
      <c r="M22" s="131"/>
      <c r="N22" s="131"/>
      <c r="O22" s="131"/>
      <c r="P22" s="131"/>
    </row>
    <row r="23" spans="1:16" ht="15.75" customHeight="1">
      <c r="A23" s="80">
        <v>17</v>
      </c>
      <c r="B23" s="64" t="s">
        <v>165</v>
      </c>
      <c r="C23" s="62" t="s">
        <v>122</v>
      </c>
      <c r="D23" s="62">
        <v>1990</v>
      </c>
      <c r="E23" s="81">
        <v>10</v>
      </c>
      <c r="F23" s="66" t="s">
        <v>147</v>
      </c>
      <c r="G23" s="66">
        <v>16</v>
      </c>
      <c r="H23" s="82">
        <f t="shared" si="0"/>
        <v>2.5366666666666666</v>
      </c>
      <c r="I23" s="83">
        <v>30.44</v>
      </c>
      <c r="J23" s="65">
        <v>0.6</v>
      </c>
      <c r="K23" s="84" t="s">
        <v>166</v>
      </c>
      <c r="L23" s="131"/>
      <c r="M23" s="131"/>
      <c r="N23" s="131"/>
      <c r="O23" s="131"/>
      <c r="P23" s="131"/>
    </row>
    <row r="24" spans="1:16" ht="15" customHeight="1">
      <c r="A24" s="80">
        <v>18</v>
      </c>
      <c r="B24" s="64" t="s">
        <v>167</v>
      </c>
      <c r="C24" s="62" t="s">
        <v>119</v>
      </c>
      <c r="D24" s="62">
        <v>1988</v>
      </c>
      <c r="E24" s="81">
        <v>15</v>
      </c>
      <c r="F24" s="66" t="s">
        <v>147</v>
      </c>
      <c r="G24" s="66">
        <v>29.9</v>
      </c>
      <c r="H24" s="82">
        <f t="shared" si="0"/>
        <v>6.23</v>
      </c>
      <c r="I24" s="83">
        <v>74.760000000000005</v>
      </c>
      <c r="J24" s="65">
        <v>0.4</v>
      </c>
      <c r="K24" s="84"/>
      <c r="L24" s="132"/>
      <c r="M24" s="62"/>
      <c r="N24" s="66"/>
      <c r="O24" s="66"/>
      <c r="P24" s="131"/>
    </row>
    <row r="25" spans="1:16" ht="15.75" customHeight="1">
      <c r="A25" s="80">
        <v>19</v>
      </c>
      <c r="B25" s="64" t="s">
        <v>168</v>
      </c>
      <c r="C25" s="62" t="s">
        <v>119</v>
      </c>
      <c r="D25" s="62">
        <v>1988</v>
      </c>
      <c r="E25" s="81">
        <v>15</v>
      </c>
      <c r="F25" s="66" t="s">
        <v>147</v>
      </c>
      <c r="G25" s="66">
        <v>29.9</v>
      </c>
      <c r="H25" s="82">
        <f t="shared" si="0"/>
        <v>0</v>
      </c>
      <c r="I25" s="83">
        <v>0</v>
      </c>
      <c r="J25" s="65">
        <v>0.4</v>
      </c>
      <c r="K25" s="84" t="s">
        <v>166</v>
      </c>
      <c r="L25" s="131"/>
      <c r="M25" s="131"/>
      <c r="N25" s="131"/>
      <c r="O25" s="66"/>
      <c r="P25" s="131"/>
    </row>
    <row r="26" spans="1:16" ht="15.75" customHeight="1">
      <c r="A26" s="80">
        <v>20</v>
      </c>
      <c r="B26" s="64" t="s">
        <v>169</v>
      </c>
      <c r="C26" s="62" t="s">
        <v>119</v>
      </c>
      <c r="D26" s="62">
        <v>1990</v>
      </c>
      <c r="E26" s="81">
        <v>15</v>
      </c>
      <c r="F26" s="66" t="s">
        <v>147</v>
      </c>
      <c r="G26" s="66">
        <v>29.9</v>
      </c>
      <c r="H26" s="82">
        <f t="shared" si="0"/>
        <v>0</v>
      </c>
      <c r="I26" s="83">
        <v>0</v>
      </c>
      <c r="J26" s="65">
        <v>0.5</v>
      </c>
      <c r="K26" s="84" t="s">
        <v>166</v>
      </c>
      <c r="L26" s="131"/>
      <c r="M26" s="131"/>
      <c r="N26" s="131"/>
      <c r="O26" s="66"/>
      <c r="P26" s="131"/>
    </row>
    <row r="27" spans="1:16" ht="16.5" customHeight="1">
      <c r="A27" s="80">
        <v>21</v>
      </c>
      <c r="B27" s="64" t="s">
        <v>170</v>
      </c>
      <c r="C27" s="62" t="s">
        <v>119</v>
      </c>
      <c r="D27" s="62">
        <v>1973</v>
      </c>
      <c r="E27" s="81">
        <v>15</v>
      </c>
      <c r="F27" s="66" t="s">
        <v>147</v>
      </c>
      <c r="G27" s="66">
        <v>35.65</v>
      </c>
      <c r="H27" s="82">
        <f t="shared" si="0"/>
        <v>7.1633333333333331</v>
      </c>
      <c r="I27" s="83">
        <v>85.96</v>
      </c>
      <c r="J27" s="65">
        <v>1.5</v>
      </c>
      <c r="K27" s="84"/>
      <c r="L27" s="132"/>
      <c r="M27" s="62"/>
      <c r="N27" s="66"/>
      <c r="O27" s="66"/>
      <c r="P27" s="131"/>
    </row>
    <row r="28" spans="1:16" ht="15.75" customHeight="1">
      <c r="A28" s="80">
        <v>22</v>
      </c>
      <c r="B28" s="64" t="s">
        <v>171</v>
      </c>
      <c r="C28" s="62" t="s">
        <v>119</v>
      </c>
      <c r="D28" s="62">
        <v>1986</v>
      </c>
      <c r="E28" s="81">
        <v>15</v>
      </c>
      <c r="F28" s="66" t="s">
        <v>147</v>
      </c>
      <c r="G28" s="66">
        <v>35.65</v>
      </c>
      <c r="H28" s="82">
        <f t="shared" si="0"/>
        <v>3.6300000000000003</v>
      </c>
      <c r="I28" s="83">
        <v>43.56</v>
      </c>
      <c r="J28" s="65">
        <v>3</v>
      </c>
      <c r="K28" s="84" t="s">
        <v>206</v>
      </c>
      <c r="L28" s="131"/>
      <c r="M28" s="131"/>
      <c r="N28" s="131"/>
      <c r="O28" s="131"/>
      <c r="P28" s="131"/>
    </row>
    <row r="29" spans="1:16" ht="15.75" customHeight="1">
      <c r="A29" s="80">
        <v>23</v>
      </c>
      <c r="B29" s="63" t="s">
        <v>214</v>
      </c>
      <c r="C29" s="57" t="s">
        <v>118</v>
      </c>
      <c r="D29" s="57">
        <v>2019</v>
      </c>
      <c r="E29" s="81">
        <v>15</v>
      </c>
      <c r="F29" s="66" t="s">
        <v>147</v>
      </c>
      <c r="G29" s="66" t="s">
        <v>87</v>
      </c>
      <c r="H29" s="82"/>
      <c r="I29" s="83"/>
      <c r="J29" s="58">
        <v>15895</v>
      </c>
      <c r="K29" s="84"/>
      <c r="L29" s="131"/>
      <c r="M29" s="131"/>
      <c r="N29" s="131"/>
      <c r="O29" s="131"/>
      <c r="P29" s="131"/>
    </row>
    <row r="30" spans="1:16" ht="15.75" customHeight="1">
      <c r="A30" s="80">
        <v>24</v>
      </c>
      <c r="B30" s="64" t="s">
        <v>172</v>
      </c>
      <c r="C30" s="62" t="s">
        <v>119</v>
      </c>
      <c r="D30" s="62">
        <v>1977</v>
      </c>
      <c r="E30" s="81">
        <v>15</v>
      </c>
      <c r="F30" s="66" t="s">
        <v>147</v>
      </c>
      <c r="G30" s="66">
        <v>35.65</v>
      </c>
      <c r="H30" s="82">
        <f t="shared" si="0"/>
        <v>0</v>
      </c>
      <c r="I30" s="83">
        <v>0</v>
      </c>
      <c r="J30" s="65">
        <v>1.5</v>
      </c>
      <c r="K30" s="84"/>
      <c r="L30" s="132"/>
      <c r="M30" s="62"/>
      <c r="N30" s="66"/>
      <c r="O30" s="66"/>
      <c r="P30" s="131"/>
    </row>
    <row r="31" spans="1:16" ht="15.75" customHeight="1">
      <c r="A31" s="80">
        <v>25</v>
      </c>
      <c r="B31" s="64" t="s">
        <v>173</v>
      </c>
      <c r="C31" s="62" t="s">
        <v>119</v>
      </c>
      <c r="D31" s="62">
        <v>1987</v>
      </c>
      <c r="E31" s="81">
        <v>15</v>
      </c>
      <c r="F31" s="66" t="s">
        <v>147</v>
      </c>
      <c r="G31" s="66">
        <v>35.65</v>
      </c>
      <c r="H31" s="82">
        <f t="shared" si="0"/>
        <v>3.9033333333333338</v>
      </c>
      <c r="I31" s="83">
        <v>46.84</v>
      </c>
      <c r="J31" s="65">
        <v>0.9</v>
      </c>
      <c r="K31" s="84" t="s">
        <v>174</v>
      </c>
      <c r="L31" s="131"/>
      <c r="M31" s="131"/>
      <c r="N31" s="131"/>
      <c r="O31" s="131"/>
      <c r="P31" s="131"/>
    </row>
    <row r="32" spans="1:16" ht="15.75" customHeight="1">
      <c r="A32" s="80">
        <v>26</v>
      </c>
      <c r="B32" s="64" t="s">
        <v>175</v>
      </c>
      <c r="C32" s="62" t="s">
        <v>119</v>
      </c>
      <c r="D32" s="62">
        <v>1984</v>
      </c>
      <c r="E32" s="81">
        <v>15</v>
      </c>
      <c r="F32" s="66" t="s">
        <v>147</v>
      </c>
      <c r="G32" s="66">
        <v>35.65</v>
      </c>
      <c r="H32" s="82">
        <f t="shared" si="0"/>
        <v>5.8033333333333337</v>
      </c>
      <c r="I32" s="83">
        <v>69.64</v>
      </c>
      <c r="J32" s="65">
        <v>2</v>
      </c>
      <c r="K32" s="84"/>
      <c r="L32" s="131"/>
      <c r="M32" s="131"/>
      <c r="N32" s="131"/>
      <c r="O32" s="131"/>
      <c r="P32" s="131"/>
    </row>
    <row r="33" spans="1:16" ht="15.75" customHeight="1">
      <c r="A33" s="80">
        <v>27</v>
      </c>
      <c r="B33" s="64" t="s">
        <v>176</v>
      </c>
      <c r="C33" s="62" t="s">
        <v>118</v>
      </c>
      <c r="D33" s="62">
        <v>1988</v>
      </c>
      <c r="E33" s="81">
        <v>15</v>
      </c>
      <c r="F33" s="66" t="s">
        <v>147</v>
      </c>
      <c r="G33" s="66" t="s">
        <v>131</v>
      </c>
      <c r="H33" s="82">
        <f t="shared" si="0"/>
        <v>2.936666666666667</v>
      </c>
      <c r="I33" s="83">
        <v>35.24</v>
      </c>
      <c r="J33" s="65">
        <v>0.2</v>
      </c>
      <c r="K33" s="84"/>
      <c r="L33" s="131"/>
      <c r="M33" s="131"/>
      <c r="N33" s="131"/>
      <c r="O33" s="131"/>
      <c r="P33" s="131"/>
    </row>
    <row r="34" spans="1:16" ht="15.75" customHeight="1">
      <c r="A34" s="80">
        <v>28</v>
      </c>
      <c r="B34" s="64" t="s">
        <v>177</v>
      </c>
      <c r="C34" s="62" t="s">
        <v>118</v>
      </c>
      <c r="D34" s="62">
        <v>1989</v>
      </c>
      <c r="E34" s="81">
        <v>15</v>
      </c>
      <c r="F34" s="66" t="s">
        <v>147</v>
      </c>
      <c r="G34" s="66" t="s">
        <v>131</v>
      </c>
      <c r="H34" s="82">
        <f t="shared" si="0"/>
        <v>2.7366666666666668</v>
      </c>
      <c r="I34" s="83">
        <v>32.840000000000003</v>
      </c>
      <c r="J34" s="65">
        <v>0</v>
      </c>
      <c r="K34" s="84"/>
      <c r="L34" s="131"/>
      <c r="M34" s="131"/>
      <c r="N34" s="131"/>
      <c r="O34" s="131"/>
      <c r="P34" s="131"/>
    </row>
    <row r="35" spans="1:16" ht="15.75" customHeight="1">
      <c r="A35" s="80">
        <v>29</v>
      </c>
      <c r="B35" s="64" t="s">
        <v>178</v>
      </c>
      <c r="C35" s="62" t="s">
        <v>118</v>
      </c>
      <c r="D35" s="62">
        <v>1986</v>
      </c>
      <c r="E35" s="81">
        <v>15</v>
      </c>
      <c r="F35" s="66" t="s">
        <v>147</v>
      </c>
      <c r="G35" s="66" t="s">
        <v>131</v>
      </c>
      <c r="H35" s="82">
        <f t="shared" si="0"/>
        <v>0</v>
      </c>
      <c r="I35" s="83">
        <v>0</v>
      </c>
      <c r="J35" s="65">
        <v>0.3</v>
      </c>
      <c r="K35" s="84" t="s">
        <v>166</v>
      </c>
      <c r="L35" s="131"/>
      <c r="M35" s="131"/>
      <c r="N35" s="131"/>
      <c r="O35" s="131"/>
      <c r="P35" s="131"/>
    </row>
    <row r="36" spans="1:16" ht="15.75" customHeight="1">
      <c r="A36" s="80">
        <v>30</v>
      </c>
      <c r="B36" s="64" t="s">
        <v>179</v>
      </c>
      <c r="C36" s="62" t="s">
        <v>119</v>
      </c>
      <c r="D36" s="62">
        <v>1984</v>
      </c>
      <c r="E36" s="81">
        <v>15</v>
      </c>
      <c r="F36" s="66" t="s">
        <v>147</v>
      </c>
      <c r="G36" s="66" t="s">
        <v>132</v>
      </c>
      <c r="H36" s="82">
        <f t="shared" si="0"/>
        <v>3.7233333333333332</v>
      </c>
      <c r="I36" s="83">
        <v>44.68</v>
      </c>
      <c r="J36" s="65">
        <v>0.3</v>
      </c>
      <c r="K36" s="84"/>
      <c r="L36" s="131"/>
      <c r="M36" s="131"/>
      <c r="N36" s="131"/>
      <c r="O36" s="131"/>
      <c r="P36" s="131"/>
    </row>
    <row r="37" spans="1:16" ht="15.75" customHeight="1">
      <c r="A37" s="80">
        <v>31</v>
      </c>
      <c r="B37" s="64" t="s">
        <v>180</v>
      </c>
      <c r="C37" s="62" t="s">
        <v>119</v>
      </c>
      <c r="D37" s="62">
        <v>1999</v>
      </c>
      <c r="E37" s="81">
        <v>15</v>
      </c>
      <c r="F37" s="66" t="s">
        <v>147</v>
      </c>
      <c r="G37" s="66" t="s">
        <v>133</v>
      </c>
      <c r="H37" s="82">
        <f t="shared" si="0"/>
        <v>2.9433333333333334</v>
      </c>
      <c r="I37" s="83">
        <v>35.32</v>
      </c>
      <c r="J37" s="65">
        <v>5.8</v>
      </c>
      <c r="K37" s="84" t="s">
        <v>166</v>
      </c>
      <c r="L37" s="131"/>
      <c r="M37" s="131"/>
      <c r="N37" s="131"/>
      <c r="O37" s="131"/>
      <c r="P37" s="131"/>
    </row>
    <row r="38" spans="1:16" ht="15.75" customHeight="1">
      <c r="A38" s="80">
        <v>32</v>
      </c>
      <c r="B38" s="64" t="s">
        <v>181</v>
      </c>
      <c r="C38" s="62" t="s">
        <v>119</v>
      </c>
      <c r="D38" s="62">
        <v>1992</v>
      </c>
      <c r="E38" s="81">
        <v>15</v>
      </c>
      <c r="F38" s="66" t="s">
        <v>147</v>
      </c>
      <c r="G38" s="66" t="s">
        <v>134</v>
      </c>
      <c r="H38" s="82">
        <f t="shared" si="0"/>
        <v>0</v>
      </c>
      <c r="I38" s="83">
        <v>0</v>
      </c>
      <c r="J38" s="65">
        <v>0.4</v>
      </c>
      <c r="K38" s="85"/>
      <c r="L38" s="131"/>
      <c r="M38" s="131"/>
      <c r="N38" s="131"/>
      <c r="O38" s="131"/>
      <c r="P38" s="131"/>
    </row>
    <row r="39" spans="1:16" ht="15.75" customHeight="1">
      <c r="A39" s="80">
        <v>33</v>
      </c>
      <c r="B39" s="64" t="s">
        <v>216</v>
      </c>
      <c r="C39" s="62" t="s">
        <v>119</v>
      </c>
      <c r="D39" s="62">
        <v>1986</v>
      </c>
      <c r="E39" s="81">
        <v>15</v>
      </c>
      <c r="F39" s="66" t="s">
        <v>147</v>
      </c>
      <c r="G39" s="66" t="s">
        <v>134</v>
      </c>
      <c r="H39" s="82">
        <f t="shared" si="0"/>
        <v>2.6833333333333336</v>
      </c>
      <c r="I39" s="83">
        <v>32.200000000000003</v>
      </c>
      <c r="J39" s="65">
        <v>21.8</v>
      </c>
      <c r="K39" s="84"/>
      <c r="L39" s="131"/>
      <c r="M39" s="131"/>
      <c r="N39" s="131"/>
      <c r="O39" s="131"/>
      <c r="P39" s="131"/>
    </row>
    <row r="40" spans="1:16" ht="15.75" customHeight="1">
      <c r="A40" s="80">
        <v>34</v>
      </c>
      <c r="B40" s="63" t="s">
        <v>182</v>
      </c>
      <c r="C40" s="57" t="s">
        <v>119</v>
      </c>
      <c r="D40" s="57">
        <v>1992</v>
      </c>
      <c r="E40" s="81">
        <v>15</v>
      </c>
      <c r="F40" s="66" t="s">
        <v>147</v>
      </c>
      <c r="G40" s="66" t="s">
        <v>135</v>
      </c>
      <c r="H40" s="82">
        <f t="shared" si="0"/>
        <v>3.19</v>
      </c>
      <c r="I40" s="83">
        <v>38.28</v>
      </c>
      <c r="J40" s="58">
        <v>1.1000000000000001</v>
      </c>
      <c r="K40" s="84"/>
      <c r="L40" s="131"/>
      <c r="M40" s="131"/>
      <c r="N40" s="131"/>
      <c r="O40" s="131"/>
      <c r="P40" s="131"/>
    </row>
    <row r="41" spans="1:16" ht="15.75" customHeight="1">
      <c r="A41" s="80">
        <v>35</v>
      </c>
      <c r="B41" s="63" t="s">
        <v>183</v>
      </c>
      <c r="C41" s="57" t="s">
        <v>118</v>
      </c>
      <c r="D41" s="57">
        <v>1996</v>
      </c>
      <c r="E41" s="81">
        <v>20</v>
      </c>
      <c r="F41" s="66" t="s">
        <v>147</v>
      </c>
      <c r="G41" s="66">
        <v>32</v>
      </c>
      <c r="H41" s="82">
        <f t="shared" si="0"/>
        <v>2.6566666666666667</v>
      </c>
      <c r="I41" s="83">
        <v>31.88</v>
      </c>
      <c r="J41" s="58">
        <v>3.2</v>
      </c>
      <c r="K41" s="84"/>
      <c r="L41" s="131"/>
      <c r="M41" s="131"/>
      <c r="N41" s="131"/>
      <c r="O41" s="131"/>
      <c r="P41" s="131"/>
    </row>
    <row r="42" spans="1:16" ht="15.75" customHeight="1">
      <c r="A42" s="80">
        <v>36</v>
      </c>
      <c r="B42" s="63" t="s">
        <v>184</v>
      </c>
      <c r="C42" s="57" t="s">
        <v>118</v>
      </c>
      <c r="D42" s="57">
        <v>1990</v>
      </c>
      <c r="E42" s="81">
        <v>20</v>
      </c>
      <c r="F42" s="66" t="s">
        <v>147</v>
      </c>
      <c r="G42" s="66" t="s">
        <v>136</v>
      </c>
      <c r="H42" s="82">
        <f t="shared" si="0"/>
        <v>2.6833333333333336</v>
      </c>
      <c r="I42" s="83">
        <v>32.200000000000003</v>
      </c>
      <c r="J42" s="58">
        <v>0</v>
      </c>
      <c r="K42" s="84"/>
      <c r="L42" s="131"/>
      <c r="M42" s="131"/>
      <c r="N42" s="131"/>
      <c r="O42" s="131"/>
      <c r="P42" s="131"/>
    </row>
    <row r="43" spans="1:16" ht="15.75" customHeight="1">
      <c r="A43" s="80">
        <v>37</v>
      </c>
      <c r="B43" s="63" t="s">
        <v>185</v>
      </c>
      <c r="C43" s="57" t="s">
        <v>119</v>
      </c>
      <c r="D43" s="57">
        <v>2009</v>
      </c>
      <c r="E43" s="81">
        <v>15</v>
      </c>
      <c r="F43" s="66" t="s">
        <v>147</v>
      </c>
      <c r="G43" s="66" t="s">
        <v>137</v>
      </c>
      <c r="H43" s="82">
        <f t="shared" si="0"/>
        <v>3.1833333333333336</v>
      </c>
      <c r="I43" s="83">
        <v>38.200000000000003</v>
      </c>
      <c r="J43" s="58">
        <v>177.8</v>
      </c>
      <c r="K43" s="84"/>
      <c r="L43" s="131"/>
      <c r="M43" s="131"/>
      <c r="N43" s="131"/>
      <c r="O43" s="131"/>
      <c r="P43" s="131"/>
    </row>
    <row r="44" spans="1:16" ht="15.75" customHeight="1">
      <c r="A44" s="80">
        <v>38</v>
      </c>
      <c r="B44" s="64" t="s">
        <v>186</v>
      </c>
      <c r="C44" s="62" t="s">
        <v>123</v>
      </c>
      <c r="D44" s="62">
        <v>1990</v>
      </c>
      <c r="E44" s="81">
        <v>10</v>
      </c>
      <c r="F44" s="66" t="s">
        <v>147</v>
      </c>
      <c r="G44" s="66">
        <v>7.3</v>
      </c>
      <c r="H44" s="82">
        <f t="shared" si="0"/>
        <v>3.0433333333333334</v>
      </c>
      <c r="I44" s="83">
        <v>36.520000000000003</v>
      </c>
      <c r="J44" s="65">
        <v>0</v>
      </c>
      <c r="K44" s="84" t="s">
        <v>174</v>
      </c>
      <c r="L44" s="66"/>
      <c r="M44" s="66"/>
      <c r="N44" s="66"/>
      <c r="O44" s="66"/>
      <c r="P44" s="131"/>
    </row>
    <row r="45" spans="1:16" ht="15.75" customHeight="1">
      <c r="A45" s="80">
        <v>39</v>
      </c>
      <c r="B45" s="64" t="s">
        <v>187</v>
      </c>
      <c r="C45" s="62" t="s">
        <v>123</v>
      </c>
      <c r="D45" s="62">
        <v>2019</v>
      </c>
      <c r="E45" s="81">
        <v>10</v>
      </c>
      <c r="F45" s="66" t="s">
        <v>147</v>
      </c>
      <c r="G45" s="66">
        <v>8</v>
      </c>
      <c r="H45" s="82"/>
      <c r="I45" s="83"/>
      <c r="J45" s="65">
        <v>83741</v>
      </c>
      <c r="K45" s="84"/>
      <c r="L45" s="66"/>
      <c r="M45" s="66"/>
      <c r="N45" s="66"/>
      <c r="O45" s="66"/>
      <c r="P45" s="131"/>
    </row>
    <row r="46" spans="1:16" ht="15.75" customHeight="1">
      <c r="A46" s="80">
        <v>40</v>
      </c>
      <c r="B46" s="64" t="s">
        <v>188</v>
      </c>
      <c r="C46" s="62" t="s">
        <v>123</v>
      </c>
      <c r="D46" s="62">
        <v>1993</v>
      </c>
      <c r="E46" s="81">
        <v>10</v>
      </c>
      <c r="F46" s="66" t="s">
        <v>147</v>
      </c>
      <c r="G46" s="66">
        <v>5.4</v>
      </c>
      <c r="H46" s="82">
        <f t="shared" si="0"/>
        <v>3.0366666666666666</v>
      </c>
      <c r="I46" s="83">
        <v>36.44</v>
      </c>
      <c r="J46" s="65">
        <v>14.7</v>
      </c>
      <c r="K46" s="84"/>
      <c r="L46" s="66"/>
      <c r="M46" s="66"/>
      <c r="N46" s="66"/>
      <c r="O46" s="66"/>
      <c r="P46" s="131"/>
    </row>
    <row r="47" spans="1:16" ht="15.75" customHeight="1">
      <c r="A47" s="80">
        <v>41</v>
      </c>
      <c r="B47" s="64" t="s">
        <v>189</v>
      </c>
      <c r="C47" s="62" t="s">
        <v>123</v>
      </c>
      <c r="D47" s="62">
        <v>1996</v>
      </c>
      <c r="E47" s="81">
        <v>10</v>
      </c>
      <c r="F47" s="66" t="s">
        <v>147</v>
      </c>
      <c r="G47" s="66">
        <v>5.4</v>
      </c>
      <c r="H47" s="82">
        <f t="shared" si="0"/>
        <v>0</v>
      </c>
      <c r="I47" s="83">
        <v>0</v>
      </c>
      <c r="J47" s="65">
        <v>10.4</v>
      </c>
      <c r="K47" s="85"/>
      <c r="L47" s="66"/>
      <c r="M47" s="66"/>
      <c r="N47" s="66"/>
      <c r="O47" s="66"/>
      <c r="P47" s="131"/>
    </row>
    <row r="48" spans="1:16" ht="15.75" customHeight="1">
      <c r="A48" s="80">
        <v>42</v>
      </c>
      <c r="B48" s="64" t="s">
        <v>190</v>
      </c>
      <c r="C48" s="62" t="s">
        <v>123</v>
      </c>
      <c r="D48" s="62">
        <v>1995</v>
      </c>
      <c r="E48" s="81">
        <v>10</v>
      </c>
      <c r="F48" s="66" t="s">
        <v>147</v>
      </c>
      <c r="G48" s="66">
        <v>5.3</v>
      </c>
      <c r="H48" s="82">
        <f t="shared" si="0"/>
        <v>2.7100000000000004</v>
      </c>
      <c r="I48" s="83">
        <v>32.520000000000003</v>
      </c>
      <c r="J48" s="65">
        <v>5.4</v>
      </c>
      <c r="K48" s="84" t="s">
        <v>174</v>
      </c>
      <c r="L48" s="66"/>
      <c r="M48" s="66"/>
      <c r="N48" s="66"/>
      <c r="O48" s="66"/>
      <c r="P48" s="131"/>
    </row>
    <row r="49" spans="1:16" ht="15.75" customHeight="1">
      <c r="A49" s="80">
        <v>43</v>
      </c>
      <c r="B49" s="64" t="s">
        <v>191</v>
      </c>
      <c r="C49" s="62" t="s">
        <v>123</v>
      </c>
      <c r="D49" s="62">
        <v>1995</v>
      </c>
      <c r="E49" s="81">
        <v>10</v>
      </c>
      <c r="F49" s="66" t="s">
        <v>147</v>
      </c>
      <c r="G49" s="66">
        <v>6.1</v>
      </c>
      <c r="H49" s="82">
        <f t="shared" si="0"/>
        <v>2.8766666666666669</v>
      </c>
      <c r="I49" s="83">
        <v>34.520000000000003</v>
      </c>
      <c r="J49" s="65">
        <v>1.9</v>
      </c>
      <c r="K49" s="84" t="s">
        <v>174</v>
      </c>
      <c r="L49" s="66"/>
      <c r="M49" s="66"/>
      <c r="N49" s="66"/>
      <c r="O49" s="66"/>
      <c r="P49" s="131"/>
    </row>
    <row r="50" spans="1:16" ht="15.75" customHeight="1">
      <c r="A50" s="80">
        <v>44</v>
      </c>
      <c r="B50" s="64" t="s">
        <v>192</v>
      </c>
      <c r="C50" s="62" t="s">
        <v>123</v>
      </c>
      <c r="D50" s="62">
        <v>1998</v>
      </c>
      <c r="E50" s="81">
        <v>10</v>
      </c>
      <c r="F50" s="66" t="s">
        <v>147</v>
      </c>
      <c r="G50" s="66">
        <v>5.4</v>
      </c>
      <c r="H50" s="82">
        <f t="shared" si="0"/>
        <v>2.21</v>
      </c>
      <c r="I50" s="83">
        <v>26.52</v>
      </c>
      <c r="J50" s="65">
        <v>9.1999999999999993</v>
      </c>
      <c r="K50" s="84"/>
      <c r="L50" s="131"/>
      <c r="M50" s="131"/>
      <c r="N50" s="131"/>
      <c r="O50" s="131"/>
      <c r="P50" s="131"/>
    </row>
    <row r="51" spans="1:16" ht="15.75" customHeight="1">
      <c r="A51" s="80">
        <v>45</v>
      </c>
      <c r="B51" s="64" t="s">
        <v>193</v>
      </c>
      <c r="C51" s="62" t="s">
        <v>123</v>
      </c>
      <c r="D51" s="62">
        <v>1998</v>
      </c>
      <c r="E51" s="81">
        <v>10</v>
      </c>
      <c r="F51" s="66" t="s">
        <v>147</v>
      </c>
      <c r="G51" s="66">
        <v>5.3</v>
      </c>
      <c r="H51" s="82">
        <f t="shared" si="0"/>
        <v>2.61</v>
      </c>
      <c r="I51" s="83">
        <v>31.32</v>
      </c>
      <c r="J51" s="65">
        <v>1.8</v>
      </c>
      <c r="K51" s="84" t="s">
        <v>174</v>
      </c>
      <c r="L51" s="131"/>
      <c r="M51" s="131"/>
      <c r="N51" s="131"/>
      <c r="O51" s="131"/>
      <c r="P51" s="131"/>
    </row>
    <row r="52" spans="1:16" ht="15.75" customHeight="1">
      <c r="A52" s="80">
        <v>46</v>
      </c>
      <c r="B52" s="64" t="s">
        <v>194</v>
      </c>
      <c r="C52" s="62" t="s">
        <v>123</v>
      </c>
      <c r="D52" s="62">
        <v>1991</v>
      </c>
      <c r="E52" s="81">
        <v>10</v>
      </c>
      <c r="F52" s="66" t="s">
        <v>147</v>
      </c>
      <c r="G52" s="66">
        <v>5.3</v>
      </c>
      <c r="H52" s="82">
        <f t="shared" si="0"/>
        <v>2.7966666666666669</v>
      </c>
      <c r="I52" s="83">
        <v>33.56</v>
      </c>
      <c r="J52" s="65">
        <v>2</v>
      </c>
      <c r="K52" s="84"/>
      <c r="L52" s="131"/>
      <c r="M52" s="131"/>
      <c r="N52" s="131"/>
      <c r="O52" s="131"/>
      <c r="P52" s="131"/>
    </row>
    <row r="53" spans="1:16" ht="15.75" customHeight="1">
      <c r="A53" s="80">
        <v>47</v>
      </c>
      <c r="B53" s="64" t="s">
        <v>195</v>
      </c>
      <c r="C53" s="62" t="s">
        <v>123</v>
      </c>
      <c r="D53" s="62">
        <v>1988</v>
      </c>
      <c r="E53" s="81">
        <v>10</v>
      </c>
      <c r="F53" s="66" t="s">
        <v>147</v>
      </c>
      <c r="G53" s="66">
        <v>5.4</v>
      </c>
      <c r="H53" s="82">
        <f t="shared" si="0"/>
        <v>2.21</v>
      </c>
      <c r="I53" s="83">
        <v>26.52</v>
      </c>
      <c r="J53" s="65">
        <v>2.9</v>
      </c>
      <c r="K53" s="84" t="s">
        <v>174</v>
      </c>
      <c r="L53" s="131"/>
      <c r="M53" s="131"/>
      <c r="N53" s="131"/>
      <c r="O53" s="131"/>
      <c r="P53" s="131"/>
    </row>
    <row r="54" spans="1:16" ht="15.75" customHeight="1">
      <c r="A54" s="80">
        <v>48</v>
      </c>
      <c r="B54" s="64" t="s">
        <v>196</v>
      </c>
      <c r="C54" s="62" t="s">
        <v>123</v>
      </c>
      <c r="D54" s="62">
        <v>1998</v>
      </c>
      <c r="E54" s="81">
        <v>10</v>
      </c>
      <c r="F54" s="66" t="s">
        <v>147</v>
      </c>
      <c r="G54" s="66">
        <v>5.3</v>
      </c>
      <c r="H54" s="82">
        <f t="shared" si="0"/>
        <v>2.1966666666666668</v>
      </c>
      <c r="I54" s="83">
        <v>26.36</v>
      </c>
      <c r="J54" s="65">
        <v>18.2</v>
      </c>
      <c r="K54" s="84" t="s">
        <v>174</v>
      </c>
      <c r="L54" s="131"/>
      <c r="M54" s="131"/>
      <c r="N54" s="131"/>
      <c r="O54" s="131"/>
      <c r="P54" s="131"/>
    </row>
    <row r="55" spans="1:16" ht="15.75" customHeight="1">
      <c r="A55" s="80">
        <v>49</v>
      </c>
      <c r="B55" s="63" t="s">
        <v>197</v>
      </c>
      <c r="C55" s="57" t="s">
        <v>124</v>
      </c>
      <c r="D55" s="57">
        <v>2000</v>
      </c>
      <c r="E55" s="81">
        <v>10</v>
      </c>
      <c r="F55" s="66" t="s">
        <v>147</v>
      </c>
      <c r="G55" s="66">
        <v>2.2000000000000002</v>
      </c>
      <c r="H55" s="82">
        <f t="shared" si="0"/>
        <v>2.4033333333333333</v>
      </c>
      <c r="I55" s="83">
        <v>28.84</v>
      </c>
      <c r="J55" s="58">
        <v>3.2</v>
      </c>
      <c r="K55" s="84"/>
      <c r="L55" s="131"/>
      <c r="M55" s="131"/>
      <c r="N55" s="131"/>
      <c r="O55" s="131"/>
      <c r="P55" s="131"/>
    </row>
    <row r="56" spans="1:16" ht="15.75" customHeight="1">
      <c r="A56" s="80">
        <v>50</v>
      </c>
      <c r="B56" s="63" t="s">
        <v>198</v>
      </c>
      <c r="C56" s="57" t="s">
        <v>124</v>
      </c>
      <c r="D56" s="57">
        <v>1998</v>
      </c>
      <c r="E56" s="81">
        <v>10</v>
      </c>
      <c r="F56" s="66" t="s">
        <v>147</v>
      </c>
      <c r="G56" s="66">
        <v>2.2000000000000002</v>
      </c>
      <c r="H56" s="82">
        <f t="shared" si="0"/>
        <v>2.27</v>
      </c>
      <c r="I56" s="83">
        <v>27.24</v>
      </c>
      <c r="J56" s="58">
        <v>0</v>
      </c>
      <c r="K56" s="86"/>
      <c r="L56" s="131"/>
      <c r="M56" s="131"/>
      <c r="N56" s="131"/>
      <c r="O56" s="131"/>
      <c r="P56" s="131"/>
    </row>
    <row r="57" spans="1:16" ht="15.75" customHeight="1">
      <c r="A57" s="80">
        <v>51</v>
      </c>
      <c r="B57" s="63" t="s">
        <v>109</v>
      </c>
      <c r="C57" s="57" t="s">
        <v>125</v>
      </c>
      <c r="D57" s="57">
        <v>1988</v>
      </c>
      <c r="E57" s="81">
        <v>10</v>
      </c>
      <c r="F57" s="66" t="s">
        <v>147</v>
      </c>
      <c r="G57" s="66">
        <v>7.6</v>
      </c>
      <c r="H57" s="82">
        <f t="shared" si="0"/>
        <v>0</v>
      </c>
      <c r="I57" s="83">
        <v>0</v>
      </c>
      <c r="J57" s="58">
        <v>2.5</v>
      </c>
      <c r="K57" s="85"/>
      <c r="L57" s="131"/>
      <c r="M57" s="131"/>
      <c r="N57" s="131"/>
      <c r="O57" s="131"/>
      <c r="P57" s="131"/>
    </row>
    <row r="58" spans="1:16" ht="15.75" customHeight="1">
      <c r="A58" s="80">
        <v>52</v>
      </c>
      <c r="B58" s="63" t="s">
        <v>110</v>
      </c>
      <c r="C58" s="57" t="s">
        <v>123</v>
      </c>
      <c r="D58" s="57">
        <v>1987</v>
      </c>
      <c r="E58" s="81">
        <v>10</v>
      </c>
      <c r="F58" s="66" t="s">
        <v>147</v>
      </c>
      <c r="G58" s="66">
        <v>9</v>
      </c>
      <c r="H58" s="82">
        <f t="shared" si="0"/>
        <v>3.8033333333333332</v>
      </c>
      <c r="I58" s="83">
        <v>45.64</v>
      </c>
      <c r="J58" s="58">
        <v>31.6</v>
      </c>
      <c r="K58" s="84"/>
      <c r="L58" s="131"/>
      <c r="M58" s="131"/>
      <c r="N58" s="131"/>
      <c r="O58" s="131"/>
      <c r="P58" s="131"/>
    </row>
    <row r="59" spans="1:16" ht="15.75" customHeight="1">
      <c r="A59" s="80">
        <v>53</v>
      </c>
      <c r="B59" s="63" t="s">
        <v>111</v>
      </c>
      <c r="C59" s="57" t="s">
        <v>126</v>
      </c>
      <c r="D59" s="57">
        <v>1981</v>
      </c>
      <c r="E59" s="81">
        <v>10</v>
      </c>
      <c r="F59" s="66" t="s">
        <v>147</v>
      </c>
      <c r="G59" s="66">
        <v>7.7</v>
      </c>
      <c r="H59" s="82">
        <f t="shared" si="0"/>
        <v>1.5233333333333334</v>
      </c>
      <c r="I59" s="83">
        <v>18.28</v>
      </c>
      <c r="J59" s="58">
        <v>0</v>
      </c>
      <c r="K59" s="84"/>
      <c r="L59" s="131"/>
      <c r="M59" s="131"/>
      <c r="N59" s="131"/>
      <c r="O59" s="131"/>
      <c r="P59" s="131"/>
    </row>
    <row r="60" spans="1:16" ht="15.75" customHeight="1">
      <c r="A60" s="80">
        <v>54</v>
      </c>
      <c r="B60" s="63" t="s">
        <v>112</v>
      </c>
      <c r="C60" s="57" t="s">
        <v>126</v>
      </c>
      <c r="D60" s="57">
        <v>1994</v>
      </c>
      <c r="E60" s="81">
        <v>10</v>
      </c>
      <c r="F60" s="66" t="s">
        <v>147</v>
      </c>
      <c r="G60" s="66">
        <v>7.7</v>
      </c>
      <c r="H60" s="82">
        <f t="shared" si="0"/>
        <v>1.0366666666666666</v>
      </c>
      <c r="I60" s="83">
        <v>12.44</v>
      </c>
      <c r="J60" s="58">
        <v>8.3000000000000007</v>
      </c>
      <c r="K60" s="84"/>
      <c r="L60" s="131"/>
      <c r="M60" s="131"/>
      <c r="N60" s="131"/>
      <c r="O60" s="131"/>
      <c r="P60" s="131"/>
    </row>
    <row r="61" spans="1:16" ht="15.75" customHeight="1">
      <c r="A61" s="80">
        <v>55</v>
      </c>
      <c r="B61" s="63" t="s">
        <v>113</v>
      </c>
      <c r="C61" s="57" t="s">
        <v>126</v>
      </c>
      <c r="D61" s="57">
        <v>2001</v>
      </c>
      <c r="E61" s="81">
        <v>10</v>
      </c>
      <c r="F61" s="66" t="s">
        <v>147</v>
      </c>
      <c r="G61" s="66">
        <v>4.4000000000000004</v>
      </c>
      <c r="H61" s="82">
        <f t="shared" si="0"/>
        <v>0</v>
      </c>
      <c r="I61" s="83">
        <v>0</v>
      </c>
      <c r="J61" s="58">
        <v>1.6</v>
      </c>
      <c r="K61" s="85"/>
      <c r="L61" s="131"/>
      <c r="M61" s="131"/>
      <c r="N61" s="131"/>
      <c r="O61" s="131"/>
      <c r="P61" s="131"/>
    </row>
    <row r="62" spans="1:16" ht="15.75" customHeight="1">
      <c r="A62" s="80">
        <v>56</v>
      </c>
      <c r="B62" s="63" t="s">
        <v>114</v>
      </c>
      <c r="C62" s="57" t="s">
        <v>126</v>
      </c>
      <c r="D62" s="57">
        <v>1986</v>
      </c>
      <c r="E62" s="81">
        <v>10</v>
      </c>
      <c r="F62" s="66" t="s">
        <v>147</v>
      </c>
      <c r="G62" s="66">
        <v>4.4000000000000004</v>
      </c>
      <c r="H62" s="82">
        <f t="shared" si="0"/>
        <v>0</v>
      </c>
      <c r="I62" s="83">
        <v>0</v>
      </c>
      <c r="J62" s="58">
        <v>0</v>
      </c>
      <c r="K62" s="85"/>
      <c r="L62" s="131"/>
      <c r="M62" s="131"/>
      <c r="N62" s="131"/>
      <c r="O62" s="131"/>
      <c r="P62" s="131"/>
    </row>
    <row r="63" spans="1:16" ht="15.75" customHeight="1">
      <c r="A63" s="80">
        <v>57</v>
      </c>
      <c r="B63" s="63" t="s">
        <v>115</v>
      </c>
      <c r="C63" s="57" t="s">
        <v>126</v>
      </c>
      <c r="D63" s="57">
        <v>1997</v>
      </c>
      <c r="E63" s="81">
        <v>10</v>
      </c>
      <c r="F63" s="66" t="s">
        <v>147</v>
      </c>
      <c r="G63" s="66">
        <v>4.4000000000000004</v>
      </c>
      <c r="H63" s="82">
        <f t="shared" si="0"/>
        <v>1.0566666666666666</v>
      </c>
      <c r="I63" s="83">
        <v>12.68</v>
      </c>
      <c r="J63" s="58">
        <v>0</v>
      </c>
      <c r="K63" s="84"/>
      <c r="L63" s="131"/>
      <c r="M63" s="131"/>
      <c r="N63" s="131"/>
      <c r="O63" s="131"/>
      <c r="P63" s="131"/>
    </row>
    <row r="64" spans="1:16" ht="15.75" customHeight="1">
      <c r="A64" s="80">
        <v>58</v>
      </c>
      <c r="B64" s="63" t="s">
        <v>116</v>
      </c>
      <c r="C64" s="57" t="s">
        <v>127</v>
      </c>
      <c r="D64" s="57">
        <v>2001</v>
      </c>
      <c r="E64" s="81">
        <v>10</v>
      </c>
      <c r="F64" s="66" t="s">
        <v>147</v>
      </c>
      <c r="G64" s="66">
        <v>4.4000000000000004</v>
      </c>
      <c r="H64" s="82">
        <f t="shared" si="0"/>
        <v>0.69</v>
      </c>
      <c r="I64" s="83">
        <v>8.2799999999999994</v>
      </c>
      <c r="J64" s="58">
        <v>3.6</v>
      </c>
      <c r="K64" s="84"/>
      <c r="L64" s="131"/>
      <c r="M64" s="131"/>
      <c r="N64" s="131"/>
      <c r="O64" s="131"/>
      <c r="P64" s="131"/>
    </row>
    <row r="65" spans="1:16" ht="15.75" customHeight="1">
      <c r="A65" s="80">
        <v>59</v>
      </c>
      <c r="B65" s="63" t="s">
        <v>199</v>
      </c>
      <c r="C65" s="57" t="s">
        <v>117</v>
      </c>
      <c r="D65" s="57">
        <v>2012</v>
      </c>
      <c r="E65" s="81">
        <v>15</v>
      </c>
      <c r="F65" s="66" t="s">
        <v>147</v>
      </c>
      <c r="G65" s="66">
        <v>9.3000000000000007</v>
      </c>
      <c r="H65" s="82">
        <f t="shared" si="0"/>
        <v>2.2066666666666666</v>
      </c>
      <c r="I65" s="83">
        <v>26.48</v>
      </c>
      <c r="J65" s="58">
        <v>62.9</v>
      </c>
      <c r="K65" s="86"/>
      <c r="L65" s="130"/>
      <c r="M65" s="130"/>
      <c r="N65" s="130"/>
      <c r="O65" s="130"/>
      <c r="P65" s="130"/>
    </row>
    <row r="66" spans="1:16" ht="30" customHeight="1">
      <c r="A66" s="80">
        <v>60</v>
      </c>
      <c r="B66" s="63" t="s">
        <v>207</v>
      </c>
      <c r="C66" s="57" t="s">
        <v>119</v>
      </c>
      <c r="D66" s="57">
        <v>2011</v>
      </c>
      <c r="E66" s="81">
        <v>15</v>
      </c>
      <c r="F66" s="66" t="s">
        <v>147</v>
      </c>
      <c r="G66" s="66" t="s">
        <v>138</v>
      </c>
      <c r="H66" s="82">
        <f t="shared" si="0"/>
        <v>3.23</v>
      </c>
      <c r="I66" s="83">
        <v>38.76</v>
      </c>
      <c r="J66" s="58">
        <v>875</v>
      </c>
      <c r="K66" s="84"/>
      <c r="L66" s="131"/>
      <c r="M66" s="131"/>
      <c r="N66" s="131"/>
      <c r="O66" s="131"/>
      <c r="P66" s="131"/>
    </row>
    <row r="67" spans="1:16" ht="15.75" customHeight="1">
      <c r="A67" s="80">
        <v>61</v>
      </c>
      <c r="B67" s="63" t="s">
        <v>200</v>
      </c>
      <c r="C67" s="57" t="s">
        <v>118</v>
      </c>
      <c r="D67" s="57">
        <v>2011</v>
      </c>
      <c r="E67" s="81">
        <v>15</v>
      </c>
      <c r="F67" s="66" t="s">
        <v>147</v>
      </c>
      <c r="G67" s="66">
        <v>10.3</v>
      </c>
      <c r="H67" s="82">
        <f t="shared" si="0"/>
        <v>2.7083333333333335</v>
      </c>
      <c r="I67" s="83">
        <v>32.5</v>
      </c>
      <c r="J67" s="58">
        <v>123.3</v>
      </c>
      <c r="K67" s="84"/>
      <c r="L67" s="131"/>
      <c r="M67" s="131"/>
      <c r="N67" s="131"/>
      <c r="O67" s="131"/>
      <c r="P67" s="131"/>
    </row>
    <row r="68" spans="1:16" ht="15.75" customHeight="1">
      <c r="A68" s="80">
        <v>62</v>
      </c>
      <c r="B68" s="63" t="s">
        <v>201</v>
      </c>
      <c r="C68" s="57" t="s">
        <v>121</v>
      </c>
      <c r="D68" s="57">
        <v>2008</v>
      </c>
      <c r="E68" s="81">
        <v>15</v>
      </c>
      <c r="F68" s="66" t="s">
        <v>147</v>
      </c>
      <c r="G68" s="66">
        <v>9.1999999999999993</v>
      </c>
      <c r="H68" s="82">
        <f t="shared" si="0"/>
        <v>2.3466666666666667</v>
      </c>
      <c r="I68" s="83">
        <v>28.16</v>
      </c>
      <c r="J68" s="58">
        <v>220</v>
      </c>
      <c r="K68" s="84"/>
      <c r="L68" s="131"/>
      <c r="M68" s="131"/>
      <c r="N68" s="131"/>
      <c r="O68" s="131"/>
      <c r="P68" s="131"/>
    </row>
    <row r="69" spans="1:16" ht="15.75" customHeight="1">
      <c r="A69" s="80">
        <v>63</v>
      </c>
      <c r="B69" s="63" t="s">
        <v>202</v>
      </c>
      <c r="C69" s="57" t="s">
        <v>119</v>
      </c>
      <c r="D69" s="57">
        <v>2017</v>
      </c>
      <c r="E69" s="81">
        <v>15</v>
      </c>
      <c r="F69" s="66" t="s">
        <v>147</v>
      </c>
      <c r="G69" s="66" t="s">
        <v>139</v>
      </c>
      <c r="H69" s="82">
        <f>I69/12</f>
        <v>1.2666666666666666</v>
      </c>
      <c r="I69" s="83">
        <v>15.2</v>
      </c>
      <c r="J69" s="82">
        <v>2000</v>
      </c>
      <c r="K69" s="84"/>
      <c r="L69" s="131"/>
      <c r="M69" s="131"/>
      <c r="N69" s="131"/>
      <c r="O69" s="131"/>
      <c r="P69" s="131"/>
    </row>
    <row r="70" spans="1:16" ht="14.25" customHeight="1">
      <c r="A70" s="80">
        <v>64</v>
      </c>
      <c r="B70" s="63" t="s">
        <v>203</v>
      </c>
      <c r="C70" s="57" t="s">
        <v>118</v>
      </c>
      <c r="D70" s="57">
        <v>2020</v>
      </c>
      <c r="E70" s="81">
        <v>2</v>
      </c>
      <c r="F70" s="66" t="s">
        <v>147</v>
      </c>
      <c r="G70" s="66">
        <v>12</v>
      </c>
      <c r="H70" s="82"/>
      <c r="I70" s="83"/>
      <c r="J70" s="58"/>
      <c r="K70" s="84"/>
      <c r="L70" s="131"/>
      <c r="M70" s="131"/>
      <c r="N70" s="131"/>
      <c r="O70" s="131"/>
      <c r="P70" s="131"/>
    </row>
    <row r="71" spans="1:16" ht="15" customHeight="1">
      <c r="A71" s="80">
        <v>65</v>
      </c>
      <c r="B71" s="63" t="s">
        <v>204</v>
      </c>
      <c r="C71" s="57" t="s">
        <v>118</v>
      </c>
      <c r="D71" s="57">
        <v>2020</v>
      </c>
      <c r="E71" s="81">
        <v>2</v>
      </c>
      <c r="F71" s="66" t="s">
        <v>147</v>
      </c>
      <c r="G71" s="66">
        <v>12</v>
      </c>
      <c r="H71" s="82"/>
      <c r="I71" s="83"/>
      <c r="J71" s="58"/>
      <c r="K71" s="84"/>
      <c r="L71" s="131"/>
      <c r="M71" s="131"/>
      <c r="N71" s="131"/>
      <c r="O71" s="131"/>
      <c r="P71" s="131"/>
    </row>
    <row r="72" spans="1:16" ht="15" customHeight="1">
      <c r="A72" s="80">
        <v>66</v>
      </c>
      <c r="B72" s="87" t="s">
        <v>205</v>
      </c>
      <c r="C72" s="88" t="s">
        <v>119</v>
      </c>
      <c r="D72" s="89">
        <v>2021</v>
      </c>
      <c r="E72" s="89">
        <v>1</v>
      </c>
      <c r="F72" s="66" t="s">
        <v>147</v>
      </c>
      <c r="G72" s="89">
        <v>10.1</v>
      </c>
      <c r="H72" s="90"/>
      <c r="I72" s="90"/>
      <c r="J72" s="90"/>
      <c r="K72" s="84"/>
      <c r="L72" s="66"/>
      <c r="M72" s="66"/>
      <c r="N72" s="66"/>
      <c r="O72" s="66"/>
      <c r="P72" s="66"/>
    </row>
    <row r="73" spans="1:16" ht="15" customHeight="1">
      <c r="A73" s="80">
        <v>67</v>
      </c>
      <c r="B73" s="87" t="s">
        <v>215</v>
      </c>
      <c r="C73" s="88" t="s">
        <v>118</v>
      </c>
      <c r="D73" s="89">
        <v>2022</v>
      </c>
      <c r="E73" s="89">
        <v>1</v>
      </c>
      <c r="F73" s="66" t="s">
        <v>147</v>
      </c>
      <c r="G73" s="89"/>
      <c r="H73" s="90"/>
      <c r="I73" s="90"/>
      <c r="J73" s="90"/>
      <c r="K73" s="84"/>
      <c r="L73" s="66"/>
      <c r="M73" s="66"/>
      <c r="N73" s="66"/>
      <c r="O73" s="66"/>
      <c r="P73" s="66"/>
    </row>
    <row r="74" spans="1:16" ht="15" customHeight="1">
      <c r="A74" s="80">
        <v>68</v>
      </c>
      <c r="B74" s="87" t="s">
        <v>215</v>
      </c>
      <c r="C74" s="88" t="s">
        <v>118</v>
      </c>
      <c r="D74" s="89">
        <v>2022</v>
      </c>
      <c r="E74" s="89">
        <v>1</v>
      </c>
      <c r="F74" s="66" t="s">
        <v>147</v>
      </c>
      <c r="G74" s="89"/>
      <c r="H74" s="90"/>
      <c r="I74" s="90"/>
      <c r="J74" s="90"/>
      <c r="K74" s="84"/>
      <c r="L74" s="66"/>
      <c r="M74" s="66"/>
      <c r="N74" s="66"/>
      <c r="O74" s="66"/>
      <c r="P74" s="66"/>
    </row>
    <row r="75" spans="1:16" ht="15" customHeight="1">
      <c r="A75" s="80">
        <v>69</v>
      </c>
      <c r="B75" s="87" t="s">
        <v>215</v>
      </c>
      <c r="C75" s="88" t="s">
        <v>118</v>
      </c>
      <c r="D75" s="89">
        <v>2022</v>
      </c>
      <c r="E75" s="89">
        <v>1</v>
      </c>
      <c r="F75" s="66" t="s">
        <v>147</v>
      </c>
      <c r="G75" s="89"/>
      <c r="H75" s="90"/>
      <c r="I75" s="90"/>
      <c r="J75" s="90"/>
      <c r="K75" s="84"/>
      <c r="L75" s="66"/>
      <c r="M75" s="66"/>
      <c r="N75" s="66"/>
      <c r="O75" s="66"/>
      <c r="P75" s="66"/>
    </row>
    <row r="76" spans="1:16" ht="15" customHeight="1">
      <c r="A76" s="80">
        <v>70</v>
      </c>
      <c r="B76" s="87" t="s">
        <v>215</v>
      </c>
      <c r="C76" s="88" t="s">
        <v>118</v>
      </c>
      <c r="D76" s="89">
        <v>2022</v>
      </c>
      <c r="E76" s="89">
        <v>1</v>
      </c>
      <c r="F76" s="66" t="s">
        <v>147</v>
      </c>
      <c r="G76" s="89"/>
      <c r="H76" s="90"/>
      <c r="I76" s="90"/>
      <c r="J76" s="90"/>
      <c r="K76" s="84"/>
      <c r="L76" s="66"/>
      <c r="M76" s="66"/>
      <c r="N76" s="66"/>
      <c r="O76" s="66"/>
      <c r="P76" s="66"/>
    </row>
    <row r="77" spans="1:16" ht="15" customHeight="1">
      <c r="A77" s="80">
        <v>71</v>
      </c>
      <c r="B77" s="87" t="s">
        <v>215</v>
      </c>
      <c r="C77" s="88" t="s">
        <v>118</v>
      </c>
      <c r="D77" s="89">
        <v>2022</v>
      </c>
      <c r="E77" s="89">
        <v>1</v>
      </c>
      <c r="F77" s="66" t="s">
        <v>147</v>
      </c>
      <c r="G77" s="89"/>
      <c r="H77" s="90"/>
      <c r="I77" s="90"/>
      <c r="J77" s="90"/>
      <c r="K77" s="84"/>
      <c r="L77" s="66"/>
      <c r="M77" s="66"/>
      <c r="N77" s="66"/>
      <c r="O77" s="66"/>
      <c r="P77" s="66"/>
    </row>
    <row r="78" spans="1:16" ht="15" customHeight="1">
      <c r="A78" s="80">
        <v>72</v>
      </c>
      <c r="B78" s="87" t="s">
        <v>215</v>
      </c>
      <c r="C78" s="88" t="s">
        <v>118</v>
      </c>
      <c r="D78" s="89">
        <v>2022</v>
      </c>
      <c r="E78" s="89">
        <v>1</v>
      </c>
      <c r="F78" s="66" t="s">
        <v>147</v>
      </c>
      <c r="G78" s="89"/>
      <c r="H78" s="90"/>
      <c r="I78" s="90"/>
      <c r="J78" s="90"/>
      <c r="K78" s="84"/>
      <c r="L78" s="66"/>
      <c r="M78" s="66"/>
      <c r="N78" s="66"/>
      <c r="O78" s="66"/>
      <c r="P78" s="66"/>
    </row>
    <row r="79" spans="1:16" ht="15" customHeight="1">
      <c r="A79" s="80">
        <v>73</v>
      </c>
      <c r="B79" s="87" t="s">
        <v>215</v>
      </c>
      <c r="C79" s="88" t="s">
        <v>118</v>
      </c>
      <c r="D79" s="89">
        <v>2022</v>
      </c>
      <c r="E79" s="89">
        <v>1</v>
      </c>
      <c r="F79" s="66" t="s">
        <v>147</v>
      </c>
      <c r="G79" s="89"/>
      <c r="H79" s="90"/>
      <c r="I79" s="90"/>
      <c r="J79" s="90"/>
      <c r="K79" s="84"/>
      <c r="L79" s="66"/>
      <c r="M79" s="66"/>
      <c r="N79" s="66"/>
      <c r="O79" s="66"/>
      <c r="P79" s="66"/>
    </row>
    <row r="80" spans="1:16" ht="15" customHeight="1">
      <c r="A80" s="80">
        <v>74</v>
      </c>
      <c r="B80" s="87" t="s">
        <v>215</v>
      </c>
      <c r="C80" s="88" t="s">
        <v>118</v>
      </c>
      <c r="D80" s="89">
        <v>2022</v>
      </c>
      <c r="E80" s="89">
        <v>1</v>
      </c>
      <c r="F80" s="66" t="s">
        <v>147</v>
      </c>
      <c r="G80" s="89"/>
      <c r="H80" s="90"/>
      <c r="I80" s="90"/>
      <c r="J80" s="90"/>
      <c r="K80" s="84"/>
      <c r="L80" s="66"/>
      <c r="M80" s="66"/>
      <c r="N80" s="66"/>
      <c r="O80" s="66"/>
      <c r="P80" s="66"/>
    </row>
    <row r="81" spans="1:16" ht="15" customHeight="1">
      <c r="A81" s="80">
        <v>75</v>
      </c>
      <c r="B81" s="87" t="s">
        <v>215</v>
      </c>
      <c r="C81" s="88" t="s">
        <v>118</v>
      </c>
      <c r="D81" s="89">
        <v>2022</v>
      </c>
      <c r="E81" s="89">
        <v>1</v>
      </c>
      <c r="F81" s="66" t="s">
        <v>147</v>
      </c>
      <c r="G81" s="89"/>
      <c r="H81" s="90"/>
      <c r="I81" s="90"/>
      <c r="J81" s="90"/>
      <c r="K81" s="84"/>
      <c r="L81" s="66"/>
      <c r="M81" s="66"/>
      <c r="N81" s="66"/>
      <c r="O81" s="66"/>
      <c r="P81" s="66"/>
    </row>
    <row r="82" spans="1:16" ht="15" customHeight="1">
      <c r="A82" s="80">
        <v>76</v>
      </c>
      <c r="B82" s="87" t="s">
        <v>215</v>
      </c>
      <c r="C82" s="88" t="s">
        <v>118</v>
      </c>
      <c r="D82" s="89">
        <v>2022</v>
      </c>
      <c r="E82" s="89">
        <v>1</v>
      </c>
      <c r="F82" s="66" t="s">
        <v>147</v>
      </c>
      <c r="G82" s="89"/>
      <c r="H82" s="90"/>
      <c r="I82" s="90"/>
      <c r="J82" s="90"/>
      <c r="K82" s="84"/>
      <c r="L82" s="66"/>
      <c r="M82" s="66"/>
      <c r="N82" s="66"/>
      <c r="O82" s="66"/>
      <c r="P82" s="66"/>
    </row>
    <row r="83" spans="1:16" ht="15" customHeight="1">
      <c r="A83" s="80">
        <v>77</v>
      </c>
      <c r="B83" s="87" t="s">
        <v>215</v>
      </c>
      <c r="C83" s="88" t="s">
        <v>118</v>
      </c>
      <c r="D83" s="89">
        <v>2022</v>
      </c>
      <c r="E83" s="89">
        <v>1</v>
      </c>
      <c r="F83" s="66" t="s">
        <v>147</v>
      </c>
      <c r="G83" s="89"/>
      <c r="H83" s="90"/>
      <c r="I83" s="90"/>
      <c r="J83" s="90"/>
      <c r="K83" s="84"/>
      <c r="L83" s="66"/>
      <c r="M83" s="66"/>
      <c r="N83" s="66"/>
      <c r="O83" s="66"/>
      <c r="P83" s="66"/>
    </row>
    <row r="84" spans="1:16" ht="15" customHeight="1">
      <c r="A84" s="80">
        <v>78</v>
      </c>
      <c r="B84" s="87" t="s">
        <v>215</v>
      </c>
      <c r="C84" s="88" t="s">
        <v>118</v>
      </c>
      <c r="D84" s="89">
        <v>2022</v>
      </c>
      <c r="E84" s="89">
        <v>1</v>
      </c>
      <c r="F84" s="66" t="s">
        <v>147</v>
      </c>
      <c r="G84" s="89"/>
      <c r="H84" s="90"/>
      <c r="I84" s="90"/>
      <c r="J84" s="90"/>
      <c r="K84" s="84"/>
      <c r="L84" s="66"/>
      <c r="M84" s="66"/>
      <c r="N84" s="66"/>
      <c r="O84" s="66"/>
      <c r="P84" s="66"/>
    </row>
    <row r="85" spans="1:16" ht="15" customHeight="1">
      <c r="A85" s="80">
        <v>79</v>
      </c>
      <c r="B85" s="64" t="s">
        <v>211</v>
      </c>
      <c r="C85" s="62" t="s">
        <v>123</v>
      </c>
      <c r="D85" s="89">
        <v>2023</v>
      </c>
      <c r="E85" s="89">
        <v>10</v>
      </c>
      <c r="F85" s="66" t="s">
        <v>147</v>
      </c>
      <c r="G85" s="89" t="s">
        <v>213</v>
      </c>
      <c r="H85" s="90"/>
      <c r="I85" s="90"/>
      <c r="J85" s="90"/>
      <c r="K85" s="84"/>
      <c r="L85" s="66"/>
      <c r="M85" s="66"/>
      <c r="N85" s="66"/>
      <c r="O85" s="66"/>
      <c r="P85" s="66"/>
    </row>
    <row r="86" spans="1:16" ht="15" customHeight="1">
      <c r="A86" s="80">
        <v>80</v>
      </c>
      <c r="B86" s="64" t="s">
        <v>210</v>
      </c>
      <c r="C86" s="62" t="s">
        <v>123</v>
      </c>
      <c r="D86" s="89">
        <v>2023</v>
      </c>
      <c r="E86" s="89">
        <v>10</v>
      </c>
      <c r="F86" s="66" t="s">
        <v>147</v>
      </c>
      <c r="G86" s="89">
        <v>8</v>
      </c>
      <c r="H86" s="90"/>
      <c r="I86" s="90"/>
      <c r="J86" s="90"/>
      <c r="K86" s="84"/>
      <c r="L86" s="66"/>
      <c r="M86" s="66"/>
      <c r="N86" s="66"/>
      <c r="O86" s="66"/>
      <c r="P86" s="66"/>
    </row>
    <row r="87" spans="1:16" ht="15" customHeight="1">
      <c r="A87" s="80">
        <v>81</v>
      </c>
      <c r="B87" s="87" t="s">
        <v>208</v>
      </c>
      <c r="C87" s="88" t="s">
        <v>119</v>
      </c>
      <c r="D87" s="89">
        <v>2023</v>
      </c>
      <c r="E87" s="89">
        <v>10</v>
      </c>
      <c r="F87" s="66" t="s">
        <v>147</v>
      </c>
      <c r="G87" s="89" t="s">
        <v>212</v>
      </c>
      <c r="H87" s="90"/>
      <c r="I87" s="90"/>
      <c r="J87" s="90"/>
      <c r="K87" s="84"/>
      <c r="L87" s="66"/>
      <c r="M87" s="66"/>
      <c r="N87" s="66"/>
      <c r="O87" s="66"/>
      <c r="P87" s="66"/>
    </row>
    <row r="88" spans="1:16" ht="15.75" customHeight="1">
      <c r="A88" s="80">
        <v>82</v>
      </c>
      <c r="B88" s="63" t="s">
        <v>209</v>
      </c>
      <c r="C88" s="57" t="s">
        <v>117</v>
      </c>
      <c r="D88" s="57">
        <v>2020</v>
      </c>
      <c r="E88" s="81">
        <v>10</v>
      </c>
      <c r="F88" s="66" t="s">
        <v>147</v>
      </c>
      <c r="G88" s="89">
        <v>10.1</v>
      </c>
      <c r="H88" s="90"/>
      <c r="I88" s="90"/>
      <c r="J88" s="90"/>
      <c r="K88" s="84"/>
      <c r="L88" s="66"/>
      <c r="M88" s="66"/>
      <c r="N88" s="66"/>
      <c r="O88" s="66"/>
      <c r="P88" s="66"/>
    </row>
    <row r="89" spans="1:16" ht="15">
      <c r="A89" s="9"/>
      <c r="B89" s="9"/>
      <c r="C89" s="9"/>
      <c r="D89" s="9"/>
      <c r="E89" s="9"/>
      <c r="F89" s="9"/>
      <c r="G89" s="9"/>
      <c r="H89" s="56"/>
      <c r="I89" s="9"/>
      <c r="J89" s="9"/>
      <c r="K89" s="9"/>
      <c r="L89" s="9"/>
      <c r="M89" s="9"/>
      <c r="N89" s="9"/>
      <c r="O89" s="9"/>
      <c r="P89" s="9"/>
    </row>
    <row r="90" spans="1:16" ht="15">
      <c r="A90" s="104" t="s">
        <v>6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</row>
    <row r="91" spans="1:16" ht="1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1:16" ht="1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1:16" ht="1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ht="1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>
      <c r="A95" s="3"/>
      <c r="B95" s="47" t="s">
        <v>100</v>
      </c>
      <c r="C95" s="51"/>
      <c r="D95" s="15" t="s">
        <v>83</v>
      </c>
      <c r="E95" s="51"/>
      <c r="F95" s="49" t="s">
        <v>107</v>
      </c>
      <c r="G95" s="51"/>
      <c r="H95" s="3"/>
      <c r="I95" s="3"/>
      <c r="J95" s="3"/>
      <c r="K95" s="3"/>
      <c r="L95" s="3"/>
      <c r="M95" s="3"/>
      <c r="N95" s="33"/>
      <c r="O95" s="3"/>
      <c r="P95" s="3"/>
    </row>
    <row r="96" spans="1:16" ht="15">
      <c r="A96" s="3"/>
      <c r="B96" s="17" t="s">
        <v>84</v>
      </c>
      <c r="C96" s="11"/>
      <c r="D96" s="15" t="s">
        <v>54</v>
      </c>
      <c r="E96" s="51"/>
      <c r="F96" s="33" t="s">
        <v>85</v>
      </c>
      <c r="G96" s="51"/>
      <c r="H96" s="3"/>
      <c r="I96" s="3"/>
      <c r="J96" s="3"/>
      <c r="K96" s="3"/>
      <c r="L96" s="3"/>
      <c r="M96" s="3"/>
      <c r="N96" s="33"/>
      <c r="O96" s="3"/>
      <c r="P96" s="3"/>
    </row>
    <row r="97" spans="1:16">
      <c r="A97" s="3"/>
      <c r="B97" s="17"/>
      <c r="C97" s="13"/>
      <c r="D97" s="15"/>
      <c r="E97" s="51"/>
      <c r="F97" s="33"/>
      <c r="G97" s="51"/>
      <c r="H97" s="3"/>
      <c r="I97" s="3"/>
      <c r="J97" s="3"/>
      <c r="K97" s="3"/>
      <c r="L97" s="3"/>
      <c r="M97" s="3"/>
      <c r="N97" s="33"/>
      <c r="O97" s="3"/>
      <c r="P97" s="3"/>
    </row>
    <row r="98" spans="1:16">
      <c r="A98" s="3"/>
      <c r="B98" s="34"/>
      <c r="C98" s="34"/>
      <c r="D98" s="15"/>
      <c r="E98" s="51"/>
      <c r="F98" s="33"/>
      <c r="G98" s="51"/>
      <c r="H98" s="3"/>
      <c r="I98" s="3"/>
      <c r="J98" s="3"/>
      <c r="K98" s="3"/>
      <c r="L98" s="3"/>
      <c r="M98" s="3"/>
      <c r="N98" s="33"/>
      <c r="O98" s="3"/>
      <c r="P98" s="3"/>
    </row>
    <row r="99" spans="1:16">
      <c r="A99" s="3"/>
      <c r="B99" s="50" t="s">
        <v>101</v>
      </c>
      <c r="C99" s="13"/>
      <c r="D99" s="15" t="s">
        <v>83</v>
      </c>
      <c r="E99" s="51"/>
      <c r="F99" s="49" t="s">
        <v>102</v>
      </c>
      <c r="G99" s="51"/>
      <c r="H99" s="3"/>
      <c r="I99" s="3"/>
      <c r="J99" s="3"/>
      <c r="K99" s="3"/>
      <c r="L99" s="3"/>
      <c r="M99" s="3"/>
      <c r="N99" s="33"/>
      <c r="O99" s="3"/>
      <c r="P99" s="3"/>
    </row>
    <row r="100" spans="1:16">
      <c r="A100" s="3"/>
      <c r="B100" s="51"/>
      <c r="C100" s="13"/>
      <c r="D100" s="15" t="s">
        <v>54</v>
      </c>
      <c r="E100" s="51"/>
      <c r="F100" s="33" t="s">
        <v>85</v>
      </c>
      <c r="G100" s="51"/>
      <c r="H100" s="3"/>
      <c r="I100" s="3"/>
      <c r="J100" s="3"/>
      <c r="K100" s="3"/>
      <c r="L100" s="3"/>
      <c r="M100" s="3"/>
      <c r="N100" s="33"/>
      <c r="O100" s="3"/>
      <c r="P100" s="3"/>
    </row>
    <row r="101" spans="1:16">
      <c r="A101" s="3"/>
      <c r="B101" s="13"/>
      <c r="C101" s="13"/>
      <c r="D101" s="15"/>
      <c r="E101" s="51"/>
      <c r="F101" s="33"/>
      <c r="G101" s="51"/>
      <c r="H101" s="3"/>
      <c r="I101" s="3"/>
      <c r="J101" s="3"/>
      <c r="K101" s="3"/>
      <c r="L101" s="3"/>
      <c r="M101" s="3"/>
      <c r="N101" s="33"/>
      <c r="O101" s="3"/>
      <c r="P101" s="3"/>
    </row>
    <row r="102" spans="1:16">
      <c r="A102" s="3"/>
      <c r="B102" s="13"/>
      <c r="C102" s="13"/>
      <c r="D102" s="15"/>
      <c r="E102" s="51"/>
      <c r="F102" s="33"/>
      <c r="G102" s="51"/>
      <c r="H102" s="3"/>
      <c r="I102" s="3"/>
      <c r="J102" s="3"/>
      <c r="K102" s="3"/>
      <c r="L102" s="3"/>
      <c r="M102" s="3"/>
      <c r="N102" s="33"/>
      <c r="O102" s="3"/>
      <c r="P102" s="3"/>
    </row>
    <row r="103" spans="1:16">
      <c r="A103" s="3"/>
      <c r="B103" s="47" t="s">
        <v>99</v>
      </c>
      <c r="C103" s="13"/>
      <c r="D103" s="15" t="s">
        <v>83</v>
      </c>
      <c r="E103" s="51"/>
      <c r="F103" s="49" t="s">
        <v>103</v>
      </c>
      <c r="G103" s="52"/>
      <c r="H103" s="3"/>
      <c r="I103" s="3"/>
      <c r="J103" s="3"/>
      <c r="K103" s="3"/>
      <c r="L103" s="3"/>
      <c r="M103" s="3"/>
      <c r="N103" s="33"/>
      <c r="O103" s="3"/>
      <c r="P103" s="3"/>
    </row>
    <row r="104" spans="1:16">
      <c r="A104" s="3"/>
      <c r="B104" s="13" t="s">
        <v>86</v>
      </c>
      <c r="C104" s="13"/>
      <c r="D104" s="15" t="s">
        <v>54</v>
      </c>
      <c r="E104" s="51"/>
      <c r="F104" s="33" t="s">
        <v>85</v>
      </c>
      <c r="G104" s="51"/>
      <c r="H104" s="3"/>
      <c r="I104" s="3"/>
      <c r="J104" s="3"/>
      <c r="K104" s="3"/>
      <c r="L104" s="3"/>
      <c r="M104" s="3"/>
      <c r="N104" s="33"/>
      <c r="O104" s="3"/>
      <c r="P104" s="3"/>
    </row>
  </sheetData>
  <mergeCells count="14">
    <mergeCell ref="A90:P90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N25"/>
  <sheetViews>
    <sheetView workbookViewId="0">
      <selection activeCell="H26" sqref="H26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6384" width="9.140625" style="3"/>
  </cols>
  <sheetData>
    <row r="1" spans="1:14" s="12" customFormat="1" ht="143.25" customHeight="1">
      <c r="A1" s="92"/>
      <c r="B1" s="92"/>
      <c r="C1" s="92"/>
      <c r="D1" s="92"/>
      <c r="E1" s="92"/>
      <c r="F1" s="92"/>
      <c r="G1" s="92"/>
      <c r="H1" s="112" t="s">
        <v>224</v>
      </c>
      <c r="I1" s="112"/>
      <c r="J1" s="112"/>
      <c r="K1" s="13"/>
      <c r="L1" s="13"/>
    </row>
    <row r="2" spans="1:14" s="12" customFormat="1" ht="16.5" customHeight="1">
      <c r="A2" s="92"/>
      <c r="B2" s="92"/>
      <c r="C2" s="92"/>
      <c r="D2" s="92"/>
      <c r="E2" s="92"/>
      <c r="F2" s="92"/>
      <c r="G2" s="92"/>
      <c r="H2" s="92"/>
      <c r="I2" s="93"/>
      <c r="J2" s="93"/>
      <c r="K2" s="13"/>
      <c r="L2" s="13"/>
    </row>
    <row r="3" spans="1:14" s="12" customFormat="1" ht="16.5" customHeight="1">
      <c r="A3" s="113" t="s">
        <v>225</v>
      </c>
      <c r="B3" s="113"/>
      <c r="C3" s="113"/>
      <c r="D3" s="113"/>
      <c r="E3" s="113"/>
      <c r="F3" s="113"/>
      <c r="G3" s="113"/>
      <c r="H3" s="113"/>
      <c r="I3" s="113"/>
      <c r="J3" s="113"/>
      <c r="K3" s="13"/>
      <c r="L3" s="13"/>
    </row>
    <row r="4" spans="1:14" s="12" customFormat="1">
      <c r="A4" s="92"/>
      <c r="B4" s="92"/>
      <c r="C4" s="92"/>
      <c r="D4" s="92"/>
      <c r="E4" s="92"/>
      <c r="F4" s="92"/>
      <c r="G4" s="92"/>
      <c r="H4" s="92"/>
      <c r="I4" s="92"/>
      <c r="J4" s="92"/>
      <c r="K4" s="13"/>
      <c r="L4" s="13"/>
    </row>
    <row r="5" spans="1:14" s="12" customFormat="1" ht="15.75" customHeight="1">
      <c r="A5" s="108" t="s">
        <v>22</v>
      </c>
      <c r="B5" s="108" t="s">
        <v>11</v>
      </c>
      <c r="C5" s="108" t="s">
        <v>226</v>
      </c>
      <c r="D5" s="108" t="s">
        <v>227</v>
      </c>
      <c r="E5" s="109" t="s">
        <v>82</v>
      </c>
      <c r="F5" s="110"/>
      <c r="G5" s="110"/>
      <c r="H5" s="110"/>
      <c r="I5" s="111"/>
      <c r="J5" s="108" t="s">
        <v>10</v>
      </c>
      <c r="K5" s="41"/>
      <c r="L5" s="41"/>
      <c r="M5" s="41"/>
      <c r="N5" s="41"/>
    </row>
    <row r="6" spans="1:14" s="12" customFormat="1" ht="75">
      <c r="A6" s="108"/>
      <c r="B6" s="108"/>
      <c r="C6" s="108"/>
      <c r="D6" s="108"/>
      <c r="E6" s="94" t="s">
        <v>56</v>
      </c>
      <c r="F6" s="94" t="s">
        <v>228</v>
      </c>
      <c r="G6" s="94" t="s">
        <v>57</v>
      </c>
      <c r="H6" s="94" t="s">
        <v>229</v>
      </c>
      <c r="I6" s="94" t="s">
        <v>12</v>
      </c>
      <c r="J6" s="108"/>
    </row>
    <row r="7" spans="1:14" ht="18.75" customHeight="1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 t="s">
        <v>92</v>
      </c>
      <c r="J7" s="94" t="s">
        <v>93</v>
      </c>
    </row>
    <row r="8" spans="1:14" s="4" customFormat="1" ht="19.5" customHeight="1">
      <c r="A8" s="133"/>
      <c r="B8" s="134"/>
      <c r="C8" s="134"/>
      <c r="D8" s="134"/>
      <c r="E8" s="134"/>
      <c r="F8" s="134"/>
      <c r="G8" s="134"/>
      <c r="H8" s="134"/>
      <c r="I8" s="134"/>
      <c r="J8" s="134"/>
    </row>
    <row r="9" spans="1:14" s="4" customFormat="1" ht="18" customHeight="1">
      <c r="A9" s="133"/>
      <c r="B9" s="134"/>
      <c r="C9" s="134"/>
      <c r="D9" s="134"/>
      <c r="E9" s="134"/>
      <c r="F9" s="134"/>
      <c r="G9" s="134"/>
      <c r="H9" s="134"/>
      <c r="I9" s="134"/>
      <c r="J9" s="134"/>
    </row>
    <row r="10" spans="1:14" s="4" customFormat="1" ht="18" customHeight="1">
      <c r="A10" s="135"/>
      <c r="B10" s="135"/>
      <c r="C10" s="136"/>
      <c r="D10" s="137"/>
      <c r="E10" s="137"/>
      <c r="F10" s="137"/>
      <c r="G10" s="137"/>
      <c r="H10" s="137"/>
      <c r="I10" s="137"/>
      <c r="J10" s="137"/>
    </row>
    <row r="11" spans="1:14" s="4" customFormat="1" ht="18" customHeight="1">
      <c r="A11" s="135"/>
      <c r="B11" s="135"/>
      <c r="C11" s="136"/>
      <c r="D11" s="137"/>
      <c r="E11" s="137"/>
      <c r="F11" s="137"/>
      <c r="G11" s="137"/>
      <c r="H11" s="137"/>
      <c r="I11" s="137"/>
      <c r="J11" s="137"/>
    </row>
    <row r="12" spans="1:14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5" spans="1:14">
      <c r="B15" s="47" t="s">
        <v>100</v>
      </c>
      <c r="C15" s="51"/>
      <c r="D15" s="15" t="s">
        <v>83</v>
      </c>
      <c r="E15" s="51"/>
      <c r="F15" s="49" t="s">
        <v>107</v>
      </c>
      <c r="G15" s="51"/>
      <c r="H15" s="33"/>
      <c r="I15" s="5"/>
      <c r="J15" s="5"/>
      <c r="K15" s="5"/>
    </row>
    <row r="16" spans="1:14" ht="15">
      <c r="B16" s="17" t="s">
        <v>84</v>
      </c>
      <c r="C16" s="11"/>
      <c r="D16" s="15" t="s">
        <v>54</v>
      </c>
      <c r="E16" s="51"/>
      <c r="F16" s="33" t="s">
        <v>85</v>
      </c>
      <c r="G16" s="51"/>
      <c r="H16" s="33"/>
      <c r="I16" s="5"/>
      <c r="J16" s="5"/>
      <c r="K16" s="5"/>
    </row>
    <row r="17" spans="2:11">
      <c r="B17" s="17"/>
      <c r="C17" s="13"/>
      <c r="D17" s="15"/>
      <c r="E17" s="51"/>
      <c r="F17" s="33"/>
      <c r="G17" s="51"/>
      <c r="H17" s="33"/>
      <c r="I17" s="5"/>
      <c r="J17" s="5"/>
      <c r="K17" s="5"/>
    </row>
    <row r="18" spans="2:11">
      <c r="B18" s="34"/>
      <c r="C18" s="34"/>
      <c r="D18" s="15"/>
      <c r="E18" s="51"/>
      <c r="F18" s="33"/>
      <c r="G18" s="51"/>
      <c r="H18" s="33"/>
      <c r="I18" s="5"/>
      <c r="J18" s="5"/>
      <c r="K18" s="5"/>
    </row>
    <row r="19" spans="2:11">
      <c r="B19" s="50" t="s">
        <v>101</v>
      </c>
      <c r="C19" s="13"/>
      <c r="D19" s="15" t="s">
        <v>83</v>
      </c>
      <c r="E19" s="51"/>
      <c r="F19" s="49" t="s">
        <v>102</v>
      </c>
      <c r="G19" s="51"/>
      <c r="H19" s="33"/>
      <c r="I19" s="5"/>
      <c r="J19" s="5"/>
      <c r="K19" s="5"/>
    </row>
    <row r="20" spans="2:11">
      <c r="B20" s="51"/>
      <c r="C20" s="13"/>
      <c r="D20" s="15" t="s">
        <v>54</v>
      </c>
      <c r="E20" s="51"/>
      <c r="F20" s="33" t="s">
        <v>85</v>
      </c>
      <c r="G20" s="51"/>
      <c r="H20" s="33"/>
      <c r="I20" s="5"/>
      <c r="J20" s="5"/>
      <c r="K20" s="5"/>
    </row>
    <row r="21" spans="2:11">
      <c r="B21" s="13"/>
      <c r="C21" s="13"/>
      <c r="D21" s="15"/>
      <c r="E21" s="51"/>
      <c r="F21" s="33"/>
      <c r="G21" s="51"/>
      <c r="H21" s="33"/>
      <c r="I21" s="5"/>
      <c r="J21" s="5"/>
      <c r="K21" s="5"/>
    </row>
    <row r="22" spans="2:11">
      <c r="B22" s="13"/>
      <c r="C22" s="13"/>
      <c r="D22" s="15"/>
      <c r="E22" s="51"/>
      <c r="F22" s="33"/>
      <c r="G22" s="51"/>
      <c r="H22" s="33"/>
      <c r="I22" s="5"/>
      <c r="J22" s="5"/>
      <c r="K22" s="5"/>
    </row>
    <row r="23" spans="2:11">
      <c r="B23" s="47" t="s">
        <v>99</v>
      </c>
      <c r="C23" s="13"/>
      <c r="D23" s="15" t="s">
        <v>83</v>
      </c>
      <c r="E23" s="51"/>
      <c r="F23" s="49" t="s">
        <v>103</v>
      </c>
      <c r="G23" s="52"/>
      <c r="H23" s="33"/>
      <c r="I23" s="5"/>
      <c r="J23" s="5"/>
      <c r="K23" s="5"/>
    </row>
    <row r="24" spans="2:11">
      <c r="B24" s="13" t="s">
        <v>86</v>
      </c>
      <c r="C24" s="13"/>
      <c r="D24" s="15" t="s">
        <v>54</v>
      </c>
      <c r="E24" s="51"/>
      <c r="F24" s="33" t="s">
        <v>85</v>
      </c>
      <c r="G24" s="51"/>
      <c r="H24" s="33"/>
      <c r="I24" s="5"/>
      <c r="J24" s="5"/>
      <c r="K24" s="5"/>
    </row>
    <row r="25" spans="2:11">
      <c r="B25" s="13"/>
      <c r="C25" s="13"/>
      <c r="D25" s="13"/>
      <c r="E25" s="13"/>
      <c r="F25" s="1"/>
      <c r="G25" s="1"/>
    </row>
  </sheetData>
  <mergeCells count="8">
    <mergeCell ref="C5:C6"/>
    <mergeCell ref="D5:D6"/>
    <mergeCell ref="E5:I5"/>
    <mergeCell ref="J5:J6"/>
    <mergeCell ref="H1:J1"/>
    <mergeCell ref="A3:J3"/>
    <mergeCell ref="A5:A6"/>
    <mergeCell ref="B5:B6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3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tabSelected="1" view="pageBreakPreview" zoomScaleNormal="100" zoomScaleSheetLayoutView="100" workbookViewId="0">
      <pane ySplit="9" topLeftCell="A21" activePane="bottomLeft" state="frozen"/>
      <selection activeCell="I37" sqref="I37"/>
      <selection pane="bottomLeft" activeCell="G27" sqref="G27"/>
    </sheetView>
  </sheetViews>
  <sheetFormatPr defaultRowHeight="15"/>
  <cols>
    <col min="1" max="1" width="6.140625" style="10" customWidth="1"/>
    <col min="2" max="2" width="40.42578125" style="10" customWidth="1"/>
    <col min="3" max="3" width="13.28515625" style="10" customWidth="1"/>
    <col min="4" max="4" width="9" style="10" customWidth="1"/>
    <col min="5" max="5" width="13.85546875" style="10" customWidth="1"/>
    <col min="6" max="6" width="8.140625" style="10" customWidth="1"/>
    <col min="7" max="7" width="13.42578125" style="10" customWidth="1"/>
    <col min="8" max="8" width="13.85546875" style="10" customWidth="1"/>
    <col min="9" max="9" width="13.42578125" style="10" customWidth="1"/>
    <col min="10" max="10" width="14.140625" style="10" customWidth="1"/>
    <col min="11" max="16384" width="9.140625" style="10"/>
  </cols>
  <sheetData>
    <row r="1" spans="1:16" s="12" customFormat="1" ht="153.75" customHeight="1">
      <c r="A1" s="13"/>
      <c r="B1" s="13"/>
      <c r="C1" s="13"/>
      <c r="D1" s="13"/>
      <c r="E1" s="13"/>
      <c r="F1" s="13"/>
      <c r="G1" s="13"/>
      <c r="H1" s="115" t="s">
        <v>223</v>
      </c>
      <c r="I1" s="116"/>
      <c r="J1" s="116"/>
      <c r="K1" s="13"/>
      <c r="L1" s="13"/>
      <c r="M1" s="13"/>
      <c r="N1" s="13"/>
    </row>
    <row r="2" spans="1:16" s="12" customFormat="1" ht="15.75">
      <c r="A2" s="13"/>
      <c r="B2" s="13"/>
      <c r="C2" s="13"/>
      <c r="D2" s="13"/>
      <c r="E2" s="13"/>
      <c r="F2" s="13"/>
      <c r="G2" s="13"/>
      <c r="H2" s="13"/>
      <c r="I2" s="39"/>
      <c r="J2" s="39"/>
      <c r="K2" s="13"/>
      <c r="L2" s="13"/>
      <c r="M2" s="13"/>
      <c r="N2" s="13"/>
    </row>
    <row r="3" spans="1:16" s="12" customFormat="1" ht="15.75" customHeight="1">
      <c r="A3" s="95" t="s">
        <v>90</v>
      </c>
      <c r="B3" s="95"/>
      <c r="C3" s="95"/>
      <c r="D3" s="95"/>
      <c r="E3" s="95"/>
      <c r="F3" s="95"/>
      <c r="G3" s="95"/>
      <c r="H3" s="95"/>
      <c r="I3" s="95"/>
      <c r="J3" s="95"/>
      <c r="K3" s="41"/>
      <c r="L3" s="41"/>
      <c r="M3" s="41"/>
      <c r="N3" s="41"/>
      <c r="O3" s="41"/>
      <c r="P3" s="41"/>
    </row>
    <row r="4" spans="1:16" s="12" customFormat="1" ht="15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1"/>
      <c r="L4" s="41"/>
      <c r="M4" s="41"/>
      <c r="N4" s="41"/>
      <c r="O4" s="41"/>
      <c r="P4" s="41"/>
    </row>
    <row r="5" spans="1:16" ht="15.75" customHeight="1">
      <c r="A5" s="123" t="s">
        <v>22</v>
      </c>
      <c r="B5" s="123" t="s">
        <v>24</v>
      </c>
      <c r="C5" s="126" t="s">
        <v>97</v>
      </c>
      <c r="D5" s="127"/>
      <c r="E5" s="118" t="s">
        <v>98</v>
      </c>
      <c r="F5" s="119"/>
      <c r="G5" s="119"/>
      <c r="H5" s="119"/>
      <c r="I5" s="119"/>
      <c r="J5" s="120"/>
    </row>
    <row r="6" spans="1:16" ht="45" customHeight="1">
      <c r="A6" s="125"/>
      <c r="B6" s="125"/>
      <c r="C6" s="128"/>
      <c r="D6" s="129"/>
      <c r="E6" s="121" t="s">
        <v>29</v>
      </c>
      <c r="F6" s="122"/>
      <c r="G6" s="8" t="s">
        <v>30</v>
      </c>
      <c r="H6" s="8" t="s">
        <v>31</v>
      </c>
      <c r="I6" s="8" t="s">
        <v>32</v>
      </c>
      <c r="J6" s="8" t="s">
        <v>33</v>
      </c>
    </row>
    <row r="7" spans="1:16" ht="18.75" customHeight="1">
      <c r="A7" s="125"/>
      <c r="B7" s="125"/>
      <c r="C7" s="123" t="s">
        <v>13</v>
      </c>
      <c r="D7" s="123" t="s">
        <v>23</v>
      </c>
      <c r="E7" s="118" t="s">
        <v>14</v>
      </c>
      <c r="F7" s="120"/>
      <c r="G7" s="123" t="s">
        <v>13</v>
      </c>
      <c r="H7" s="123" t="s">
        <v>13</v>
      </c>
      <c r="I7" s="123" t="s">
        <v>13</v>
      </c>
      <c r="J7" s="123" t="s">
        <v>13</v>
      </c>
    </row>
    <row r="8" spans="1:16" ht="18.75" customHeight="1">
      <c r="A8" s="124"/>
      <c r="B8" s="124"/>
      <c r="C8" s="124"/>
      <c r="D8" s="124"/>
      <c r="E8" s="7" t="s">
        <v>13</v>
      </c>
      <c r="F8" s="7" t="s">
        <v>23</v>
      </c>
      <c r="G8" s="124"/>
      <c r="H8" s="124"/>
      <c r="I8" s="124"/>
      <c r="J8" s="124"/>
    </row>
    <row r="9" spans="1:16">
      <c r="A9" s="7" t="s">
        <v>221</v>
      </c>
      <c r="B9" s="7" t="s">
        <v>222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</row>
    <row r="10" spans="1:16" ht="30">
      <c r="A10" s="7">
        <v>1</v>
      </c>
      <c r="B10" s="46" t="s">
        <v>94</v>
      </c>
      <c r="C10" s="138"/>
      <c r="D10" s="139"/>
      <c r="E10" s="140"/>
      <c r="F10" s="139"/>
      <c r="G10" s="140"/>
      <c r="H10" s="140"/>
      <c r="I10" s="140"/>
      <c r="J10" s="140"/>
    </row>
    <row r="11" spans="1:16">
      <c r="A11" s="25" t="s">
        <v>34</v>
      </c>
      <c r="B11" s="46" t="s">
        <v>65</v>
      </c>
      <c r="C11" s="138"/>
      <c r="D11" s="139"/>
      <c r="E11" s="141"/>
      <c r="F11" s="139"/>
      <c r="G11" s="141"/>
      <c r="H11" s="141"/>
      <c r="I11" s="141"/>
      <c r="J11" s="141"/>
    </row>
    <row r="12" spans="1:16">
      <c r="A12" s="25" t="s">
        <v>35</v>
      </c>
      <c r="B12" s="46" t="s">
        <v>66</v>
      </c>
      <c r="C12" s="138"/>
      <c r="D12" s="142"/>
      <c r="E12" s="140"/>
      <c r="F12" s="142"/>
      <c r="G12" s="141"/>
      <c r="H12" s="141"/>
      <c r="I12" s="141"/>
      <c r="J12" s="141"/>
    </row>
    <row r="13" spans="1:16" ht="30">
      <c r="A13" s="25" t="s">
        <v>49</v>
      </c>
      <c r="B13" s="46" t="s">
        <v>67</v>
      </c>
      <c r="C13" s="138">
        <v>1340</v>
      </c>
      <c r="D13" s="142"/>
      <c r="E13" s="141"/>
      <c r="F13" s="142"/>
      <c r="G13" s="141">
        <v>300</v>
      </c>
      <c r="H13" s="141">
        <v>320</v>
      </c>
      <c r="I13" s="141">
        <v>350</v>
      </c>
      <c r="J13" s="141">
        <f>C13-G13-H13-I13</f>
        <v>370</v>
      </c>
    </row>
    <row r="14" spans="1:16" ht="30">
      <c r="A14" s="25" t="s">
        <v>50</v>
      </c>
      <c r="B14" s="46" t="s">
        <v>68</v>
      </c>
      <c r="C14" s="138"/>
      <c r="D14" s="139"/>
      <c r="E14" s="141"/>
      <c r="F14" s="139"/>
      <c r="G14" s="141"/>
      <c r="H14" s="141"/>
      <c r="I14" s="141"/>
      <c r="J14" s="141"/>
    </row>
    <row r="15" spans="1:16" ht="15.75" customHeight="1">
      <c r="A15" s="25" t="s">
        <v>51</v>
      </c>
      <c r="B15" s="46" t="s">
        <v>21</v>
      </c>
      <c r="C15" s="138"/>
      <c r="D15" s="139"/>
      <c r="E15" s="141"/>
      <c r="F15" s="139"/>
      <c r="G15" s="141"/>
      <c r="H15" s="141"/>
      <c r="I15" s="141"/>
      <c r="J15" s="141"/>
    </row>
    <row r="16" spans="1:16" ht="30">
      <c r="A16" s="25" t="s">
        <v>40</v>
      </c>
      <c r="B16" s="46" t="s">
        <v>95</v>
      </c>
      <c r="C16" s="138"/>
      <c r="D16" s="139"/>
      <c r="E16" s="140"/>
      <c r="F16" s="139"/>
      <c r="G16" s="140"/>
      <c r="H16" s="140"/>
      <c r="I16" s="140"/>
      <c r="J16" s="140"/>
    </row>
    <row r="17" spans="1:10">
      <c r="A17" s="25" t="s">
        <v>36</v>
      </c>
      <c r="B17" s="46" t="s">
        <v>18</v>
      </c>
      <c r="C17" s="138">
        <f>H17</f>
        <v>833.33</v>
      </c>
      <c r="D17" s="139"/>
      <c r="E17" s="141"/>
      <c r="F17" s="139"/>
      <c r="G17" s="141"/>
      <c r="H17" s="141">
        <v>833.33</v>
      </c>
      <c r="I17" s="141"/>
      <c r="J17" s="141"/>
    </row>
    <row r="18" spans="1:10">
      <c r="A18" s="25" t="s">
        <v>37</v>
      </c>
      <c r="B18" s="46" t="s">
        <v>17</v>
      </c>
      <c r="C18" s="138">
        <v>240.8</v>
      </c>
      <c r="D18" s="139"/>
      <c r="E18" s="141">
        <f>C18</f>
        <v>240.8</v>
      </c>
      <c r="F18" s="139"/>
      <c r="G18" s="141"/>
      <c r="H18" s="141"/>
      <c r="I18" s="141"/>
      <c r="J18" s="141"/>
    </row>
    <row r="19" spans="1:10">
      <c r="A19" s="25" t="s">
        <v>15</v>
      </c>
      <c r="B19" s="46" t="s">
        <v>19</v>
      </c>
      <c r="C19" s="138"/>
      <c r="D19" s="139"/>
      <c r="E19" s="141"/>
      <c r="F19" s="139"/>
      <c r="G19" s="141"/>
      <c r="H19" s="141"/>
      <c r="I19" s="141"/>
      <c r="J19" s="141"/>
    </row>
    <row r="20" spans="1:10" ht="30">
      <c r="A20" s="25" t="s">
        <v>41</v>
      </c>
      <c r="B20" s="46" t="s">
        <v>96</v>
      </c>
      <c r="C20" s="138"/>
      <c r="D20" s="139"/>
      <c r="E20" s="140"/>
      <c r="F20" s="139"/>
      <c r="G20" s="140"/>
      <c r="H20" s="140"/>
      <c r="I20" s="140"/>
      <c r="J20" s="140"/>
    </row>
    <row r="21" spans="1:10">
      <c r="A21" s="25" t="s">
        <v>38</v>
      </c>
      <c r="B21" s="46" t="s">
        <v>69</v>
      </c>
      <c r="C21" s="138"/>
      <c r="D21" s="139"/>
      <c r="E21" s="140"/>
      <c r="F21" s="139"/>
      <c r="G21" s="140"/>
      <c r="H21" s="140"/>
      <c r="I21" s="140"/>
      <c r="J21" s="140"/>
    </row>
    <row r="22" spans="1:10">
      <c r="A22" s="25" t="s">
        <v>39</v>
      </c>
      <c r="B22" s="46" t="s">
        <v>70</v>
      </c>
      <c r="C22" s="138"/>
      <c r="D22" s="139"/>
      <c r="E22" s="140"/>
      <c r="F22" s="139"/>
      <c r="G22" s="140"/>
      <c r="H22" s="140"/>
      <c r="I22" s="140"/>
      <c r="J22" s="140"/>
    </row>
    <row r="23" spans="1:10">
      <c r="A23" s="25" t="s">
        <v>20</v>
      </c>
      <c r="B23" s="46" t="s">
        <v>71</v>
      </c>
      <c r="C23" s="138"/>
      <c r="D23" s="139"/>
      <c r="E23" s="140"/>
      <c r="F23" s="139"/>
      <c r="G23" s="140"/>
      <c r="H23" s="140"/>
      <c r="I23" s="140"/>
      <c r="J23" s="140"/>
    </row>
    <row r="24" spans="1:10">
      <c r="A24" s="25" t="s">
        <v>73</v>
      </c>
      <c r="B24" s="46" t="s">
        <v>72</v>
      </c>
      <c r="C24" s="138">
        <v>843.5</v>
      </c>
      <c r="D24" s="139"/>
      <c r="E24" s="140">
        <v>843.5</v>
      </c>
      <c r="F24" s="139"/>
      <c r="G24" s="140"/>
      <c r="H24" s="140"/>
      <c r="I24" s="140"/>
      <c r="J24" s="140"/>
    </row>
    <row r="25" spans="1:10">
      <c r="A25" s="25" t="s">
        <v>74</v>
      </c>
      <c r="B25" s="46" t="s">
        <v>26</v>
      </c>
      <c r="C25" s="138"/>
      <c r="D25" s="139"/>
      <c r="E25" s="141"/>
      <c r="F25" s="139"/>
      <c r="G25" s="141"/>
      <c r="H25" s="141"/>
      <c r="I25" s="141"/>
      <c r="J25" s="141"/>
    </row>
    <row r="26" spans="1:10" ht="30">
      <c r="A26" s="25" t="s">
        <v>75</v>
      </c>
      <c r="B26" s="46" t="s">
        <v>80</v>
      </c>
      <c r="C26" s="138"/>
      <c r="D26" s="139"/>
      <c r="E26" s="141"/>
      <c r="F26" s="139"/>
      <c r="G26" s="141"/>
      <c r="H26" s="141"/>
      <c r="I26" s="141"/>
      <c r="J26" s="141"/>
    </row>
    <row r="27" spans="1:10" ht="30">
      <c r="A27" s="25" t="s">
        <v>77</v>
      </c>
      <c r="B27" s="46" t="s">
        <v>79</v>
      </c>
      <c r="C27" s="138">
        <v>4710</v>
      </c>
      <c r="D27" s="139"/>
      <c r="E27" s="141">
        <v>1160</v>
      </c>
      <c r="F27" s="139"/>
      <c r="G27" s="141"/>
      <c r="H27" s="141"/>
      <c r="I27" s="141">
        <v>1500</v>
      </c>
      <c r="J27" s="141">
        <v>2050</v>
      </c>
    </row>
    <row r="28" spans="1:10" ht="17.25" customHeight="1">
      <c r="A28" s="25" t="s">
        <v>78</v>
      </c>
      <c r="B28" s="46" t="s">
        <v>19</v>
      </c>
      <c r="C28" s="138"/>
      <c r="D28" s="139"/>
      <c r="E28" s="141"/>
      <c r="F28" s="139"/>
      <c r="G28" s="141"/>
      <c r="H28" s="141"/>
      <c r="I28" s="141"/>
      <c r="J28" s="141"/>
    </row>
    <row r="29" spans="1:10" ht="30">
      <c r="A29" s="45">
        <v>4</v>
      </c>
      <c r="B29" s="46" t="s">
        <v>76</v>
      </c>
      <c r="C29" s="143"/>
      <c r="D29" s="144"/>
      <c r="E29" s="145"/>
      <c r="F29" s="144"/>
      <c r="G29" s="146"/>
      <c r="H29" s="146"/>
      <c r="I29" s="146"/>
      <c r="J29" s="146"/>
    </row>
    <row r="30" spans="1:10" ht="34.5" customHeight="1">
      <c r="A30" s="25" t="s">
        <v>16</v>
      </c>
      <c r="B30" s="46" t="s">
        <v>129</v>
      </c>
      <c r="C30" s="138">
        <v>2950</v>
      </c>
      <c r="D30" s="142"/>
      <c r="E30" s="140">
        <f>C30</f>
        <v>2950</v>
      </c>
      <c r="F30" s="142"/>
      <c r="G30" s="141"/>
      <c r="H30" s="141"/>
      <c r="I30" s="141"/>
      <c r="J30" s="141"/>
    </row>
    <row r="31" spans="1:10" ht="19.5" customHeight="1">
      <c r="A31" s="117" t="s">
        <v>52</v>
      </c>
      <c r="B31" s="117"/>
      <c r="C31" s="138">
        <f>SUM(C10:C30)</f>
        <v>10917.630000000001</v>
      </c>
      <c r="D31" s="147"/>
      <c r="E31" s="138">
        <f>SUM(E10:E30)</f>
        <v>5194.3</v>
      </c>
      <c r="F31" s="142"/>
      <c r="G31" s="138">
        <f>SUM(G10:G30)</f>
        <v>300</v>
      </c>
      <c r="H31" s="138">
        <f>SUM(H10:H30)</f>
        <v>1153.33</v>
      </c>
      <c r="I31" s="138">
        <f>SUM(I10:I30)</f>
        <v>1850</v>
      </c>
      <c r="J31" s="138">
        <f>SUM(J10:J30)</f>
        <v>2420</v>
      </c>
    </row>
    <row r="35" spans="2:8">
      <c r="B35" s="14" t="s">
        <v>104</v>
      </c>
      <c r="C35" s="114" t="s">
        <v>148</v>
      </c>
      <c r="D35" s="114"/>
      <c r="E35" s="68" t="s">
        <v>130</v>
      </c>
      <c r="F35" s="15"/>
    </row>
    <row r="36" spans="2:8">
      <c r="B36" s="17" t="s">
        <v>84</v>
      </c>
      <c r="C36" s="11"/>
      <c r="D36" s="15" t="s">
        <v>54</v>
      </c>
      <c r="E36" s="33" t="s">
        <v>85</v>
      </c>
      <c r="F36" s="13"/>
      <c r="G36" s="3"/>
      <c r="H36" s="33"/>
    </row>
    <row r="37" spans="2:8">
      <c r="B37" s="17"/>
      <c r="C37" s="13"/>
      <c r="D37" s="15"/>
      <c r="E37" s="33"/>
      <c r="F37" s="13"/>
      <c r="G37" s="3"/>
      <c r="H37" s="33"/>
    </row>
    <row r="38" spans="2:8">
      <c r="B38" s="34"/>
      <c r="C38" s="34"/>
      <c r="D38" s="15"/>
      <c r="E38" s="33"/>
      <c r="F38" s="13"/>
      <c r="G38" s="3"/>
      <c r="H38" s="33"/>
    </row>
    <row r="39" spans="2:8">
      <c r="B39" s="13"/>
      <c r="C39" s="13"/>
      <c r="D39" s="48" t="s">
        <v>83</v>
      </c>
      <c r="E39" s="53" t="s">
        <v>105</v>
      </c>
      <c r="F39" s="47"/>
      <c r="G39" s="3"/>
      <c r="H39" s="33"/>
    </row>
    <row r="40" spans="2:8">
      <c r="B40" s="50" t="s">
        <v>101</v>
      </c>
      <c r="C40" s="49"/>
      <c r="D40" s="15" t="s">
        <v>54</v>
      </c>
      <c r="E40" s="33" t="s">
        <v>85</v>
      </c>
      <c r="F40" s="13"/>
      <c r="G40" s="3"/>
      <c r="H40" s="33"/>
    </row>
    <row r="41" spans="2:8">
      <c r="B41" s="13"/>
      <c r="C41" s="13"/>
      <c r="D41" s="15"/>
      <c r="E41" s="33"/>
      <c r="F41" s="13"/>
      <c r="G41" s="3"/>
      <c r="H41" s="33"/>
    </row>
    <row r="42" spans="2:8">
      <c r="B42" s="13"/>
      <c r="C42" s="13"/>
      <c r="D42" s="15"/>
      <c r="E42" s="33"/>
      <c r="F42" s="13"/>
      <c r="G42" s="3"/>
      <c r="H42" s="33"/>
    </row>
    <row r="43" spans="2:8">
      <c r="B43" s="13"/>
      <c r="C43" s="13"/>
      <c r="D43" s="48" t="s">
        <v>83</v>
      </c>
      <c r="E43" s="53" t="s">
        <v>106</v>
      </c>
      <c r="F43" s="47"/>
      <c r="G43" s="3"/>
      <c r="H43" s="33"/>
    </row>
    <row r="44" spans="2:8">
      <c r="B44" s="47" t="s">
        <v>99</v>
      </c>
      <c r="C44" s="47"/>
      <c r="D44" s="15" t="s">
        <v>54</v>
      </c>
      <c r="E44" s="33" t="s">
        <v>85</v>
      </c>
      <c r="F44" s="13"/>
      <c r="G44" s="3"/>
      <c r="H44" s="33"/>
    </row>
    <row r="45" spans="2:8">
      <c r="B45" s="13" t="s">
        <v>86</v>
      </c>
      <c r="C45" s="13"/>
      <c r="D45" s="13"/>
      <c r="E45" s="13"/>
      <c r="F45" s="13"/>
      <c r="G45" s="3"/>
      <c r="H45" s="33"/>
    </row>
    <row r="46" spans="2:8">
      <c r="B46" s="13"/>
      <c r="C46" s="13"/>
      <c r="D46" s="13"/>
      <c r="E46" s="13"/>
      <c r="F46" s="13"/>
    </row>
  </sheetData>
  <mergeCells count="16">
    <mergeCell ref="C35:D35"/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22</vt:lpstr>
      <vt:lpstr>23</vt:lpstr>
      <vt:lpstr>24</vt:lpstr>
      <vt:lpstr>25</vt:lpstr>
      <vt:lpstr>26</vt:lpstr>
      <vt:lpstr>'22'!Заголовки_для_печати</vt:lpstr>
      <vt:lpstr>'24'!Заголовки_для_печати</vt:lpstr>
      <vt:lpstr>'25'!Заголовки_для_печати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2024-05-13T13:00:58Z</cp:lastPrinted>
  <dcterms:created xsi:type="dcterms:W3CDTF">2003-02-20T10:09:41Z</dcterms:created>
  <dcterms:modified xsi:type="dcterms:W3CDTF">2024-10-15T08:22:43Z</dcterms:modified>
</cp:coreProperties>
</file>