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hurna\AppData\Local\Temp\SCANCLIENT\"/>
    </mc:Choice>
  </mc:AlternateContent>
  <xr:revisionPtr revIDLastSave="0" documentId="13_ncr:1_{FFBDF54A-D0F3-4F15-AABE-09566A623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D25" i="1"/>
  <c r="E25" i="1"/>
  <c r="F25" i="1"/>
  <c r="G25" i="1"/>
  <c r="C25" i="1"/>
  <c r="H7" i="1"/>
  <c r="H8" i="1"/>
  <c r="H9" i="1"/>
  <c r="H12" i="1"/>
  <c r="H13" i="1"/>
  <c r="H14" i="1"/>
  <c r="H15" i="1"/>
  <c r="H16" i="1"/>
  <c r="D11" i="1"/>
  <c r="E11" i="1"/>
  <c r="F11" i="1"/>
  <c r="G11" i="1"/>
  <c r="H11" i="1" s="1"/>
  <c r="C11" i="1"/>
  <c r="D10" i="1"/>
  <c r="D17" i="1" s="1"/>
  <c r="E10" i="1"/>
  <c r="E17" i="1" s="1"/>
  <c r="F10" i="1"/>
  <c r="F17" i="1" s="1"/>
  <c r="G10" i="1"/>
  <c r="C10" i="1"/>
  <c r="C17" i="1" s="1"/>
  <c r="G17" i="1" l="1"/>
  <c r="H10" i="1"/>
  <c r="H17" i="1"/>
</calcChain>
</file>

<file path=xl/sharedStrings.xml><?xml version="1.0" encoding="utf-8"?>
<sst xmlns="http://schemas.openxmlformats.org/spreadsheetml/2006/main" count="28" uniqueCount="25">
  <si>
    <t>Дохід від реалізації продукції</t>
  </si>
  <si>
    <t>ПДВ</t>
  </si>
  <si>
    <t>Чистий дохід</t>
  </si>
  <si>
    <t>Витрати всього</t>
  </si>
  <si>
    <t>Матеріальні витрати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</si>
  <si>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</si>
  <si>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</si>
  <si>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</si>
  <si>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 (послуги сторонніх організацій, орненда, оренда обладнання, резерв відпусток, інше)</t>
  </si>
  <si>
    <t>Фінансовий результат до оподаткування</t>
  </si>
  <si>
    <t>2020 р.</t>
  </si>
  <si>
    <t>2021 р.</t>
  </si>
  <si>
    <t>2022 р.</t>
  </si>
  <si>
    <t>2023 р.</t>
  </si>
  <si>
    <t>2024 р.</t>
  </si>
  <si>
    <t>Аналіз структури доходів та витрат підприємства за 5 років, тис. грн</t>
  </si>
  <si>
    <t xml:space="preserve">2021 р. </t>
  </si>
  <si>
    <t xml:space="preserve">2023 р. </t>
  </si>
  <si>
    <t>Аналіз сплати податків і зборів за 5 років, тис. грн</t>
  </si>
  <si>
    <t>Сплачено до бюджетів всіх рівні (ПДФО, ПДВ, податок на прибуток, земельний податок, військовий збір, девіденди, авансові внески податку на прибуток та інші)</t>
  </si>
  <si>
    <t>До соціальних фондів (ЄСВ)</t>
  </si>
  <si>
    <t>Всього</t>
  </si>
  <si>
    <t>Інший операційний дохід , інші  доходи  (оренда і компенсація комунальних послуг, % банку. інше)</t>
  </si>
  <si>
    <t xml:space="preserve">Додаток </t>
  </si>
  <si>
    <t>порівняння 2024 р. до 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</si>
</sst>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tabSelected="1" topLeftCell="A4" workbookViewId="0">
      <selection activeCell="H5" sqref="H5"/>
    </sheetView>
  </sheetViews>
  <sheetFormatPr defaultRowHeight="15" x14ac:dyDescent="0.25"/>
  <cols>
    <col min="1" max="1" width="3" customWidth="1"/>
    <col min="2" max="2" width="68.85546875" customWidth="1"/>
    <col min="3" max="3" width="10.85546875" customWidth="1"/>
    <col min="4" max="4" width="11" customWidth="1"/>
    <col min="5" max="5" width="10.7109375" customWidth="1"/>
    <col min="6" max="6" width="11" customWidth="1"/>
    <col min="7" max="7" width="12.28515625" customWidth="1"/>
    <col min="8" max="8" width="12.85546875" customWidth="1"/>
  </cols>
  <sheetData>
    <row r="1" spans="2:8" x14ac:dyDescent="0.25">
      <c r="H1" s="13" t="s">
        <v>23</v>
      </c>
    </row>
    <row r="2" spans="2:8" ht="8.25" customHeight="1" x14ac:dyDescent="0.25"/>
    <row r="3" spans="2:8" ht="18.75" x14ac:dyDescent="0.3">
      <c r="B3" s="11" t="s">
        <v>15</v>
      </c>
      <c r="C3" s="1"/>
      <c r="D3" s="1"/>
      <c r="E3" s="1"/>
      <c r="F3" s="1"/>
      <c r="G3" s="1"/>
      <c r="H3" s="1"/>
    </row>
    <row r="4" spans="2:8" ht="18.75" x14ac:dyDescent="0.3">
      <c r="B4" s="1"/>
      <c r="C4" s="1"/>
      <c r="D4" s="1"/>
      <c r="E4" s="1"/>
      <c r="F4" s="1"/>
      <c r="G4" s="1"/>
      <c r="H4" s="1"/>
    </row>
    <row r="5" spans="2:8" ht="47.25" x14ac:dyDescent="0.3">
      <c r="B5" s="2"/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12" t="s">
        <v>24</v>
      </c>
    </row>
    <row r="6" spans="2:8" ht="18.75" x14ac:dyDescent="0.3">
      <c r="B6" s="2" t="s">
        <v>0</v>
      </c>
      <c r="C6" s="4">
        <v>35979</v>
      </c>
      <c r="D6" s="4">
        <v>58224</v>
      </c>
      <c r="E6" s="4">
        <v>44501</v>
      </c>
      <c r="F6" s="4">
        <v>73017</v>
      </c>
      <c r="G6" s="4">
        <v>111539</v>
      </c>
      <c r="H6" s="4">
        <f>G6-C6</f>
        <v>75560</v>
      </c>
    </row>
    <row r="7" spans="2:8" ht="38.25" customHeight="1" x14ac:dyDescent="0.3">
      <c r="B7" s="5" t="s">
        <v>22</v>
      </c>
      <c r="C7" s="4">
        <v>165</v>
      </c>
      <c r="D7" s="4">
        <v>238</v>
      </c>
      <c r="E7" s="4">
        <v>516</v>
      </c>
      <c r="F7" s="4">
        <v>293</v>
      </c>
      <c r="G7" s="4">
        <v>412</v>
      </c>
      <c r="H7" s="4">
        <f t="shared" ref="H7:H17" si="0">G7-C7</f>
        <v>247</v>
      </c>
    </row>
    <row r="8" spans="2:8" ht="18.75" x14ac:dyDescent="0.3">
      <c r="B8" s="2"/>
      <c r="C8" s="4"/>
      <c r="D8" s="4"/>
      <c r="E8" s="4"/>
      <c r="F8" s="4"/>
      <c r="G8" s="4"/>
      <c r="H8" s="4">
        <f t="shared" si="0"/>
        <v>0</v>
      </c>
    </row>
    <row r="9" spans="2:8" ht="18.75" x14ac:dyDescent="0.3">
      <c r="B9" s="2" t="s">
        <v>1</v>
      </c>
      <c r="C9" s="4">
        <v>1750</v>
      </c>
      <c r="D9" s="4">
        <v>2147</v>
      </c>
      <c r="E9" s="4">
        <v>451</v>
      </c>
      <c r="F9" s="4">
        <v>1369</v>
      </c>
      <c r="G9" s="4">
        <v>3988</v>
      </c>
      <c r="H9" s="4">
        <f t="shared" si="0"/>
        <v>2238</v>
      </c>
    </row>
    <row r="10" spans="2:8" ht="18.75" x14ac:dyDescent="0.3">
      <c r="B10" s="6" t="s">
        <v>2</v>
      </c>
      <c r="C10" s="7">
        <f>C6+C7+C8-C9</f>
        <v>34394</v>
      </c>
      <c r="D10" s="7">
        <f t="shared" ref="D10:G10" si="1">D6+D7+D8-D9</f>
        <v>56315</v>
      </c>
      <c r="E10" s="7">
        <f t="shared" si="1"/>
        <v>44566</v>
      </c>
      <c r="F10" s="7">
        <f t="shared" si="1"/>
        <v>71941</v>
      </c>
      <c r="G10" s="7">
        <f t="shared" si="1"/>
        <v>107963</v>
      </c>
      <c r="H10" s="7">
        <f t="shared" si="0"/>
        <v>73569</v>
      </c>
    </row>
    <row r="11" spans="2:8" ht="18.75" x14ac:dyDescent="0.3">
      <c r="B11" s="6" t="s">
        <v>3</v>
      </c>
      <c r="C11" s="7">
        <f>C12+C13+C14+C15+C16</f>
        <v>34212</v>
      </c>
      <c r="D11" s="7">
        <f t="shared" ref="D11:G11" si="2">D12+D13+D14+D15+D16</f>
        <v>55829</v>
      </c>
      <c r="E11" s="7">
        <f t="shared" si="2"/>
        <v>44566</v>
      </c>
      <c r="F11" s="7">
        <f t="shared" si="2"/>
        <v>71907</v>
      </c>
      <c r="G11" s="7">
        <f t="shared" si="2"/>
        <v>107020</v>
      </c>
      <c r="H11" s="7">
        <f t="shared" si="0"/>
        <v>72808</v>
      </c>
    </row>
    <row r="12" spans="2:8" ht="18.75" x14ac:dyDescent="0.3">
      <c r="B12" s="2" t="s">
        <v>4</v>
      </c>
      <c r="C12" s="4">
        <v>17607</v>
      </c>
      <c r="D12" s="4">
        <v>29308</v>
      </c>
      <c r="E12" s="4">
        <v>24950</v>
      </c>
      <c r="F12" s="4">
        <v>40096</v>
      </c>
      <c r="G12" s="4">
        <v>52296</v>
      </c>
      <c r="H12" s="4">
        <f t="shared" si="0"/>
        <v>34689</v>
      </c>
    </row>
    <row r="13" spans="2:8" ht="18.75" x14ac:dyDescent="0.3">
      <c r="B13" s="2" t="s">
        <v>5</v>
      </c>
      <c r="C13" s="4">
        <v>11110</v>
      </c>
      <c r="D13" s="4">
        <v>18356</v>
      </c>
      <c r="E13" s="4">
        <v>12317</v>
      </c>
      <c r="F13" s="4">
        <v>20953</v>
      </c>
      <c r="G13" s="4">
        <v>38894</v>
      </c>
      <c r="H13" s="4">
        <f t="shared" si="0"/>
        <v>27784</v>
      </c>
    </row>
    <row r="14" spans="2:8" ht="18.75" x14ac:dyDescent="0.3">
      <c r="B14" s="2" t="s">
        <v>6</v>
      </c>
      <c r="C14" s="4">
        <v>2506</v>
      </c>
      <c r="D14" s="4">
        <v>4037</v>
      </c>
      <c r="E14" s="4">
        <v>2716</v>
      </c>
      <c r="F14" s="4">
        <v>4505</v>
      </c>
      <c r="G14" s="4">
        <v>8312</v>
      </c>
      <c r="H14" s="4">
        <f t="shared" si="0"/>
        <v>5806</v>
      </c>
    </row>
    <row r="15" spans="2:8" ht="18.75" x14ac:dyDescent="0.3">
      <c r="B15" s="2" t="s">
        <v>7</v>
      </c>
      <c r="C15" s="4">
        <v>551</v>
      </c>
      <c r="D15" s="4">
        <v>702</v>
      </c>
      <c r="E15" s="4">
        <v>794</v>
      </c>
      <c r="F15" s="4">
        <v>1163</v>
      </c>
      <c r="G15" s="4">
        <v>1892</v>
      </c>
      <c r="H15" s="4">
        <f t="shared" si="0"/>
        <v>1341</v>
      </c>
    </row>
    <row r="16" spans="2:8" ht="39.75" customHeight="1" x14ac:dyDescent="0.3">
      <c r="B16" s="5" t="s">
        <v>8</v>
      </c>
      <c r="C16" s="4">
        <v>2438</v>
      </c>
      <c r="D16" s="4">
        <v>3426</v>
      </c>
      <c r="E16" s="4">
        <v>3789</v>
      </c>
      <c r="F16" s="4">
        <v>5190</v>
      </c>
      <c r="G16" s="4">
        <v>5626</v>
      </c>
      <c r="H16" s="4">
        <f t="shared" si="0"/>
        <v>3188</v>
      </c>
    </row>
    <row r="17" spans="2:8" ht="18.75" x14ac:dyDescent="0.3">
      <c r="B17" s="6" t="s">
        <v>9</v>
      </c>
      <c r="C17" s="7">
        <f>C10-C11</f>
        <v>182</v>
      </c>
      <c r="D17" s="7">
        <f t="shared" ref="D17:G17" si="3">D10-D11</f>
        <v>486</v>
      </c>
      <c r="E17" s="7">
        <f t="shared" si="3"/>
        <v>0</v>
      </c>
      <c r="F17" s="7">
        <f t="shared" si="3"/>
        <v>34</v>
      </c>
      <c r="G17" s="7">
        <f t="shared" si="3"/>
        <v>943</v>
      </c>
      <c r="H17" s="7">
        <f t="shared" si="0"/>
        <v>761</v>
      </c>
    </row>
    <row r="18" spans="2:8" ht="18.75" x14ac:dyDescent="0.3">
      <c r="B18" s="1"/>
      <c r="C18" s="1"/>
      <c r="D18" s="1"/>
      <c r="E18" s="1"/>
      <c r="F18" s="1"/>
      <c r="G18" s="1"/>
      <c r="H18" s="1"/>
    </row>
    <row r="20" spans="2:8" ht="18.75" x14ac:dyDescent="0.3">
      <c r="B20" s="11" t="s">
        <v>18</v>
      </c>
      <c r="C20" s="1"/>
      <c r="D20" s="1"/>
      <c r="E20" s="1"/>
      <c r="F20" s="1"/>
      <c r="G20" s="1"/>
    </row>
    <row r="21" spans="2:8" ht="7.5" customHeight="1" x14ac:dyDescent="0.3">
      <c r="B21" s="1"/>
      <c r="C21" s="1"/>
      <c r="D21" s="1"/>
      <c r="E21" s="1"/>
      <c r="F21" s="1"/>
      <c r="G21" s="1"/>
    </row>
    <row r="22" spans="2:8" ht="18.75" x14ac:dyDescent="0.3">
      <c r="B22" s="2"/>
      <c r="C22" s="8" t="s">
        <v>10</v>
      </c>
      <c r="D22" s="8" t="s">
        <v>16</v>
      </c>
      <c r="E22" s="8" t="s">
        <v>12</v>
      </c>
      <c r="F22" s="8" t="s">
        <v>17</v>
      </c>
      <c r="G22" s="8" t="s">
        <v>14</v>
      </c>
    </row>
    <row r="23" spans="2:8" ht="59.25" customHeight="1" x14ac:dyDescent="0.3">
      <c r="B23" s="5" t="s">
        <v>19</v>
      </c>
      <c r="C23" s="9">
        <v>3243.2</v>
      </c>
      <c r="D23" s="9">
        <v>4976.7</v>
      </c>
      <c r="E23" s="9">
        <v>3670.2</v>
      </c>
      <c r="F23" s="9">
        <v>5812.5</v>
      </c>
      <c r="G23" s="9">
        <v>10827.9</v>
      </c>
    </row>
    <row r="24" spans="2:8" ht="18.75" x14ac:dyDescent="0.3">
      <c r="B24" s="2" t="s">
        <v>20</v>
      </c>
      <c r="C24" s="9">
        <v>2506.1</v>
      </c>
      <c r="D24" s="9">
        <v>4588.3999999999996</v>
      </c>
      <c r="E24" s="9">
        <v>2673.7</v>
      </c>
      <c r="F24" s="9">
        <v>4861</v>
      </c>
      <c r="G24" s="9">
        <v>8719.7999999999993</v>
      </c>
    </row>
    <row r="25" spans="2:8" ht="18.75" x14ac:dyDescent="0.3">
      <c r="B25" s="6" t="s">
        <v>21</v>
      </c>
      <c r="C25" s="10">
        <f>C23+C24</f>
        <v>5749.2999999999993</v>
      </c>
      <c r="D25" s="10">
        <f t="shared" ref="D25:G25" si="4">D23+D24</f>
        <v>9565.0999999999985</v>
      </c>
      <c r="E25" s="10">
        <f t="shared" si="4"/>
        <v>6343.9</v>
      </c>
      <c r="F25" s="10">
        <f t="shared" si="4"/>
        <v>10673.5</v>
      </c>
      <c r="G25" s="10">
        <f t="shared" si="4"/>
        <v>19547.699999999997</v>
      </c>
    </row>
  </sheetData>
  <pageMargins left="0.31496062992125984" right="0.31496062992125984" top="0.15748031496062992" bottom="0.15748031496062992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Ірина Нагурна</cp:lastModifiedBy>
  <dcterms:created xsi:type="dcterms:W3CDTF">2025-05-06T06:33:19Z</dcterms:created>
  <dcterms:modified xsi:type="dcterms:W3CDTF">2025-05-08T14:15:26Z</dcterms:modified>
</cp:coreProperties>
</file>