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3256" windowHeight="13176" tabRatio="500"/>
  </bookViews>
  <sheets>
    <sheet name="Лист1" sheetId="1" r:id="rId1"/>
  </sheets>
  <definedNames>
    <definedName name="_xlnm._FilterDatabase" localSheetId="0" hidden="1">Лист1!$A$12:$O$194</definedName>
    <definedName name="_xlnm.Print_Titles" localSheetId="0">Лист1!$10:$11</definedName>
    <definedName name="_xlnm.Print_Area" localSheetId="0">Лист1!$A$1:$K$194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6" i="1" l="1"/>
  <c r="G57" i="1"/>
  <c r="G58" i="1"/>
  <c r="G59" i="1"/>
  <c r="H119" i="1"/>
  <c r="G94" i="1"/>
  <c r="I171" i="1"/>
  <c r="I22" i="1"/>
  <c r="I41" i="1"/>
  <c r="I40" i="1"/>
  <c r="I32" i="1"/>
  <c r="H120" i="1" l="1"/>
  <c r="I137" i="1"/>
  <c r="I136" i="1"/>
  <c r="I135" i="1"/>
  <c r="I134" i="1"/>
  <c r="I133" i="1"/>
  <c r="I132" i="1"/>
  <c r="I131" i="1"/>
  <c r="I130" i="1"/>
  <c r="I129" i="1"/>
  <c r="I128" i="1"/>
  <c r="I127" i="1"/>
  <c r="I138" i="1"/>
  <c r="G138" i="1" s="1"/>
  <c r="G21" i="1" l="1"/>
  <c r="G166" i="1"/>
  <c r="G161" i="1"/>
  <c r="G162" i="1"/>
  <c r="I139" i="1" l="1"/>
  <c r="I140" i="1"/>
  <c r="H155" i="1" l="1"/>
  <c r="I142" i="1" l="1"/>
  <c r="G127" i="1"/>
  <c r="I37" i="1" l="1"/>
  <c r="I151" i="1"/>
  <c r="G181" i="1" l="1"/>
  <c r="G182" i="1"/>
  <c r="H98" i="1" l="1"/>
  <c r="I186" i="1" l="1"/>
  <c r="G185" i="1"/>
  <c r="G184" i="1"/>
  <c r="G183" i="1"/>
  <c r="G180" i="1"/>
  <c r="K179" i="1"/>
  <c r="K178" i="1" s="1"/>
  <c r="J179" i="1"/>
  <c r="J178" i="1" s="1"/>
  <c r="H179" i="1"/>
  <c r="H178" i="1" s="1"/>
  <c r="I176" i="1"/>
  <c r="G176" i="1" s="1"/>
  <c r="I175" i="1"/>
  <c r="G175" i="1" s="1"/>
  <c r="I174" i="1"/>
  <c r="G174" i="1" s="1"/>
  <c r="I173" i="1"/>
  <c r="G173" i="1" s="1"/>
  <c r="I172" i="1"/>
  <c r="G172" i="1" s="1"/>
  <c r="G171" i="1"/>
  <c r="K170" i="1"/>
  <c r="K169" i="1" s="1"/>
  <c r="J170" i="1"/>
  <c r="J169" i="1" s="1"/>
  <c r="H170" i="1"/>
  <c r="H169" i="1" s="1"/>
  <c r="I168" i="1"/>
  <c r="G168" i="1" s="1"/>
  <c r="I167" i="1"/>
  <c r="G167" i="1" s="1"/>
  <c r="G165" i="1"/>
  <c r="G164" i="1"/>
  <c r="G163" i="1"/>
  <c r="I160" i="1"/>
  <c r="G160" i="1" s="1"/>
  <c r="I159" i="1"/>
  <c r="G159" i="1" s="1"/>
  <c r="I158" i="1"/>
  <c r="G158" i="1" s="1"/>
  <c r="I157" i="1"/>
  <c r="G157" i="1" s="1"/>
  <c r="I156" i="1"/>
  <c r="G156" i="1" s="1"/>
  <c r="K155" i="1"/>
  <c r="K154" i="1" s="1"/>
  <c r="J155" i="1"/>
  <c r="J154" i="1" s="1"/>
  <c r="G153" i="1"/>
  <c r="G152" i="1"/>
  <c r="G151" i="1"/>
  <c r="G150" i="1"/>
  <c r="G149" i="1"/>
  <c r="K148" i="1"/>
  <c r="K147" i="1" s="1"/>
  <c r="J148" i="1"/>
  <c r="J147" i="1" s="1"/>
  <c r="H148" i="1"/>
  <c r="H147" i="1" s="1"/>
  <c r="G145" i="1"/>
  <c r="G144" i="1"/>
  <c r="G143" i="1"/>
  <c r="G142" i="1"/>
  <c r="G141" i="1"/>
  <c r="G140" i="1"/>
  <c r="G139" i="1"/>
  <c r="G137" i="1"/>
  <c r="G136" i="1"/>
  <c r="G135" i="1"/>
  <c r="G134" i="1"/>
  <c r="G133" i="1"/>
  <c r="G132" i="1"/>
  <c r="G131" i="1"/>
  <c r="G130" i="1"/>
  <c r="G129" i="1"/>
  <c r="G128" i="1"/>
  <c r="K126" i="1"/>
  <c r="K125" i="1" s="1"/>
  <c r="J126" i="1"/>
  <c r="J125" i="1" s="1"/>
  <c r="H126" i="1"/>
  <c r="H125" i="1" s="1"/>
  <c r="I123" i="1"/>
  <c r="G123" i="1" s="1"/>
  <c r="G122" i="1"/>
  <c r="G121" i="1"/>
  <c r="G120" i="1"/>
  <c r="G119" i="1"/>
  <c r="G118" i="1"/>
  <c r="G117" i="1"/>
  <c r="G116" i="1"/>
  <c r="G115" i="1"/>
  <c r="K114" i="1"/>
  <c r="K113" i="1" s="1"/>
  <c r="J114" i="1"/>
  <c r="J113" i="1" s="1"/>
  <c r="H114" i="1"/>
  <c r="H113" i="1" s="1"/>
  <c r="G112" i="1"/>
  <c r="G111" i="1"/>
  <c r="G110" i="1"/>
  <c r="G109" i="1"/>
  <c r="G108" i="1"/>
  <c r="I107" i="1"/>
  <c r="K106" i="1"/>
  <c r="K105" i="1" s="1"/>
  <c r="J106" i="1"/>
  <c r="J105" i="1" s="1"/>
  <c r="H106" i="1"/>
  <c r="H105" i="1" s="1"/>
  <c r="G103" i="1"/>
  <c r="G102" i="1"/>
  <c r="G101" i="1"/>
  <c r="G100" i="1"/>
  <c r="G99" i="1"/>
  <c r="K98" i="1"/>
  <c r="K97" i="1" s="1"/>
  <c r="J98" i="1"/>
  <c r="J97" i="1" s="1"/>
  <c r="H97" i="1"/>
  <c r="G96" i="1"/>
  <c r="G95" i="1"/>
  <c r="G93" i="1"/>
  <c r="G92" i="1"/>
  <c r="G91" i="1"/>
  <c r="G90" i="1"/>
  <c r="G89" i="1"/>
  <c r="G88" i="1"/>
  <c r="G87" i="1"/>
  <c r="G86" i="1"/>
  <c r="G85" i="1"/>
  <c r="G84" i="1"/>
  <c r="K83" i="1"/>
  <c r="K82" i="1" s="1"/>
  <c r="J83" i="1"/>
  <c r="J82" i="1" s="1"/>
  <c r="H83" i="1"/>
  <c r="H82" i="1" s="1"/>
  <c r="G81" i="1"/>
  <c r="G80" i="1"/>
  <c r="G79" i="1"/>
  <c r="G78" i="1"/>
  <c r="G77" i="1"/>
  <c r="G76" i="1"/>
  <c r="G75" i="1"/>
  <c r="G74" i="1"/>
  <c r="I73" i="1"/>
  <c r="G73" i="1" s="1"/>
  <c r="I72" i="1"/>
  <c r="G72" i="1" s="1"/>
  <c r="I71" i="1"/>
  <c r="G71" i="1" s="1"/>
  <c r="I70" i="1"/>
  <c r="G70" i="1" s="1"/>
  <c r="I69" i="1"/>
  <c r="G69" i="1" s="1"/>
  <c r="I68" i="1"/>
  <c r="G68" i="1" s="1"/>
  <c r="I67" i="1"/>
  <c r="G67" i="1" s="1"/>
  <c r="K66" i="1"/>
  <c r="J66" i="1"/>
  <c r="H66" i="1"/>
  <c r="K65" i="1"/>
  <c r="J65" i="1"/>
  <c r="H65" i="1"/>
  <c r="I64" i="1"/>
  <c r="G64" i="1" s="1"/>
  <c r="I63" i="1"/>
  <c r="G63" i="1" s="1"/>
  <c r="I62" i="1"/>
  <c r="G62" i="1" s="1"/>
  <c r="I61" i="1"/>
  <c r="G61" i="1" s="1"/>
  <c r="I60" i="1"/>
  <c r="G60" i="1" s="1"/>
  <c r="G55" i="1"/>
  <c r="G54" i="1"/>
  <c r="G53" i="1"/>
  <c r="G52" i="1"/>
  <c r="G51" i="1"/>
  <c r="G50" i="1"/>
  <c r="G48" i="1"/>
  <c r="K47" i="1"/>
  <c r="K46" i="1" s="1"/>
  <c r="J47" i="1"/>
  <c r="J46" i="1" s="1"/>
  <c r="H47" i="1"/>
  <c r="I45" i="1"/>
  <c r="G45" i="1" s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0" i="1"/>
  <c r="G18" i="1"/>
  <c r="G17" i="1"/>
  <c r="G16" i="1"/>
  <c r="G15" i="1"/>
  <c r="K14" i="1"/>
  <c r="K13" i="1" s="1"/>
  <c r="H14" i="1"/>
  <c r="H13" i="1" s="1"/>
  <c r="I114" i="1" l="1"/>
  <c r="I113" i="1" s="1"/>
  <c r="G113" i="1" s="1"/>
  <c r="K187" i="1"/>
  <c r="I148" i="1"/>
  <c r="I47" i="1"/>
  <c r="I46" i="1" s="1"/>
  <c r="H46" i="1"/>
  <c r="H154" i="1"/>
  <c r="I155" i="1"/>
  <c r="G49" i="1"/>
  <c r="I65" i="1"/>
  <c r="G65" i="1" s="1"/>
  <c r="I66" i="1"/>
  <c r="G66" i="1" s="1"/>
  <c r="I106" i="1"/>
  <c r="G179" i="1"/>
  <c r="I83" i="1"/>
  <c r="I98" i="1"/>
  <c r="I126" i="1"/>
  <c r="I170" i="1"/>
  <c r="I169" i="1" s="1"/>
  <c r="G169" i="1" s="1"/>
  <c r="G170" i="1"/>
  <c r="I179" i="1"/>
  <c r="I178" i="1" s="1"/>
  <c r="G178" i="1" s="1"/>
  <c r="I154" i="1" l="1"/>
  <c r="G154" i="1" s="1"/>
  <c r="G155" i="1"/>
  <c r="I147" i="1"/>
  <c r="G147" i="1" s="1"/>
  <c r="G148" i="1"/>
  <c r="G114" i="1"/>
  <c r="H187" i="1"/>
  <c r="G46" i="1"/>
  <c r="G47" i="1"/>
  <c r="I82" i="1"/>
  <c r="G82" i="1" s="1"/>
  <c r="G83" i="1"/>
  <c r="I125" i="1"/>
  <c r="G125" i="1" s="1"/>
  <c r="G126" i="1"/>
  <c r="I105" i="1"/>
  <c r="G106" i="1"/>
  <c r="G105" i="1" s="1"/>
  <c r="I97" i="1"/>
  <c r="G97" i="1" s="1"/>
  <c r="G98" i="1"/>
  <c r="I14" i="1"/>
  <c r="G22" i="1"/>
  <c r="J14" i="1"/>
  <c r="J13" i="1" s="1"/>
  <c r="J187" i="1" s="1"/>
  <c r="I13" i="1" l="1"/>
  <c r="I187" i="1" s="1"/>
  <c r="G187" i="1" s="1"/>
  <c r="G14" i="1"/>
  <c r="G13" i="1" s="1"/>
</calcChain>
</file>

<file path=xl/sharedStrings.xml><?xml version="1.0" encoding="utf-8"?>
<sst xmlns="http://schemas.openxmlformats.org/spreadsheetml/2006/main" count="592" uniqueCount="406">
  <si>
    <t xml:space="preserve">№ 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</si>
  <si>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</si>
  <si>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</si>
  <si>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</si>
  <si>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</si>
  <si>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</si>
  <si>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</si>
  <si>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</si>
  <si>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</si>
  <si>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</si>
  <si>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</si>
  <si>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</si>
  <si>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</si>
  <si>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</si>
  <si>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</si>
  <si>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</si>
  <si>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</si>
  <si>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</si>
  <si>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</si>
  <si>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</si>
  <si>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</si>
  <si>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</si>
  <si>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</si>
  <si>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</si>
  <si>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</si>
  <si>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.0214081</t>
  </si>
  <si>
    <t>0829</t>
  </si>
  <si>
    <t>Забезпечення діяльності інших закладів в галузі культури і мистецтва</t>
  </si>
  <si>
    <t>0214082</t>
  </si>
  <si>
    <t>4082</t>
  </si>
  <si>
    <t>Інші  заходи в галузі культури і мистецтва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</si>
  <si>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</si>
  <si>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</si>
  <si>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</si>
  <si>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0217670</t>
  </si>
  <si>
    <t>0490</t>
  </si>
  <si>
    <t>Внески до статутного капіталу суб’єктів господарювання</t>
  </si>
  <si>
    <t>Інші заходи у сфері соціального захисту і соціального забезпечення</t>
  </si>
  <si>
    <t>0217421</t>
  </si>
  <si>
    <t>.0453</t>
  </si>
  <si>
    <t xml:space="preserve">Утримання та розвиток наземного електротранспорту 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</si>
  <si>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</si>
  <si>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</si>
  <si>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</si>
  <si>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</si>
  <si>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</si>
  <si>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</si>
  <si>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</si>
  <si>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</si>
  <si>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</si>
  <si>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</si>
  <si>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.0218120</t>
  </si>
  <si>
    <t>.0320</t>
  </si>
  <si>
    <t>Організація рятування на водах</t>
  </si>
  <si>
    <t>.0210180</t>
  </si>
  <si>
    <t>.0180</t>
  </si>
  <si>
    <t>.0133</t>
  </si>
  <si>
    <t>Інші видатки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</si>
  <si>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</si>
  <si>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</si>
  <si>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</si>
  <si>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.0217426</t>
  </si>
  <si>
    <t>.0455</t>
  </si>
  <si>
    <t>Інші заходи у сфері електротранспорту</t>
  </si>
  <si>
    <t>.0217610</t>
  </si>
  <si>
    <t>.0411</t>
  </si>
  <si>
    <t xml:space="preserve">Сприяння розвитку малого та середнього підприємництва 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</si>
  <si>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</si>
  <si>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</si>
  <si>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</si>
  <si>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</si>
  <si>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</si>
  <si>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</si>
  <si>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</si>
  <si>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</si>
  <si>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</si>
  <si>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</si>
  <si>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</si>
  <si>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</si>
  <si>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</si>
  <si>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</si>
  <si>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</si>
  <si>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</si>
  <si>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</si>
  <si>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</si>
  <si>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</si>
  <si>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</si>
  <si>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</si>
  <si>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</si>
  <si>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</si>
  <si>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</si>
  <si>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</si>
  <si>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</si>
  <si>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</si>
  <si>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</si>
  <si>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</si>
  <si>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</si>
  <si>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</si>
  <si>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</si>
  <si>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</si>
  <si>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.0170</t>
  </si>
  <si>
    <t>Обслуговування місцевого боргу</t>
  </si>
  <si>
    <t>0217693</t>
  </si>
  <si>
    <t>Інша заходи пов'язані з економічною діяльністю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</si>
  <si>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</si>
  <si>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</si>
  <si>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</si>
  <si>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</si>
  <si>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</si>
  <si>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</si>
  <si>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</si>
  <si>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</si>
  <si>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</si>
  <si>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</si>
  <si>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</si>
  <si>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</si>
  <si>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</si>
  <si>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</si>
  <si>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</si>
  <si>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</si>
  <si>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</si>
  <si>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</si>
  <si>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</si>
  <si>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</si>
  <si>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</si>
  <si>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</si>
  <si>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</si>
  <si>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</si>
  <si>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</si>
  <si>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</si>
  <si>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</si>
  <si>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</si>
  <si>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</si>
  <si>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</si>
  <si>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</si>
  <si>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</si>
  <si>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</si>
  <si>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</si>
  <si>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</si>
  <si>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</si>
  <si>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7321</t>
  </si>
  <si>
    <t>Будівництво освітніх установ та закладів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</si>
  <si>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</si>
  <si>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</si>
  <si>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</si>
  <si>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</si>
  <si>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</si>
  <si>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</si>
  <si>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</si>
  <si>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</si>
  <si>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</si>
  <si>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</si>
  <si>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</si>
  <si>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</si>
  <si>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</si>
  <si>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</si>
  <si>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</si>
  <si>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</si>
  <si>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</si>
  <si>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</si>
  <si>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</si>
  <si>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</si>
  <si>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0712151</t>
  </si>
  <si>
    <t>Забезпечення діяльності інших закладів у сфері охорони здоров'я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</si>
  <si>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</si>
  <si>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</si>
  <si>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</si>
  <si>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</si>
  <si>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</si>
  <si>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</si>
  <si>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</si>
  <si>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</si>
  <si>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</si>
  <si>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</si>
  <si>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</si>
  <si>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.0813031</t>
  </si>
  <si>
    <t>Надання інших пільг окремим категоріям громадян відповідно до законодавства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</si>
  <si>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</si>
  <si>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</si>
  <si>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</si>
  <si>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</si>
  <si>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</si>
  <si>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</si>
  <si>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</si>
  <si>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</si>
  <si>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</si>
  <si>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</si>
  <si>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</si>
  <si>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</si>
  <si>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</si>
  <si>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</si>
  <si>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</si>
  <si>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</si>
  <si>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.0817693</t>
  </si>
  <si>
    <t>Інші заходи, повязані з економічною діяльністю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</si>
  <si>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</si>
  <si>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</si>
  <si>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</si>
  <si>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</si>
  <si>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</si>
  <si>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</si>
  <si>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</si>
  <si>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</si>
  <si>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</si>
  <si>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</si>
  <si>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</si>
  <si>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</si>
  <si>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</si>
  <si>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</si>
  <si>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</si>
  <si>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</si>
  <si>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</si>
  <si>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</si>
  <si>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</si>
  <si>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</si>
  <si>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</si>
  <si>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</si>
  <si>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</si>
  <si>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</si>
  <si>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</si>
  <si>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</si>
  <si>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</si>
  <si>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</si>
  <si>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</si>
  <si>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Департамент молоді та спорту</t>
  </si>
  <si>
    <t>.3131</t>
  </si>
  <si>
    <t>Заходи державної політики з питань молоді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</si>
  <si>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</si>
  <si>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</si>
  <si>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</si>
  <si>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</si>
  <si>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</si>
  <si>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</si>
  <si>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</si>
  <si>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</si>
  <si>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</si>
  <si>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1117693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</si>
  <si>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</si>
  <si>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</si>
  <si>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</si>
  <si>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</si>
  <si>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1216015</t>
  </si>
  <si>
    <t>Забезпечення надійної та безперебійної експлуатації ліфтів</t>
  </si>
  <si>
    <t>1216020</t>
  </si>
  <si>
    <t>.0620</t>
  </si>
  <si>
    <t>Організація благоустрою населених пунктів</t>
  </si>
  <si>
    <t>1217461</t>
  </si>
  <si>
    <t>1217670</t>
  </si>
  <si>
    <t xml:space="preserve">Інша діяльність, пов’язана з експлуатацією об’єктів житлово-комунального господарства </t>
  </si>
  <si>
    <t>Комплексна програма охорони довкілля Луцької міської територіальної громади на 2022-2025 роки</t>
  </si>
  <si>
    <t>Забезпечення діяльності водопровідно-каналізаційного господарства</t>
  </si>
  <si>
    <t>Рішення Луцької міської ради від 29.11.2023 №53/79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</si>
  <si>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</si>
  <si>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</si>
  <si>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</si>
  <si>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</si>
  <si>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</si>
  <si>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</si>
  <si>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1218110</t>
  </si>
  <si>
    <t>Департамент муніципальної варти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</si>
  <si>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</si>
  <si>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</si>
  <si>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</si>
  <si>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</si>
  <si>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</si>
  <si>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</si>
  <si>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</si>
  <si>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</si>
  <si>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</si>
  <si>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1511080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</si>
  <si>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</si>
  <si>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</si>
  <si>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</si>
  <si>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</si>
  <si>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</si>
  <si>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>1512080</t>
  </si>
  <si>
    <t>Департамент фінансів, бюджету та аудиту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</si>
  <si>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</si>
  <si>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</si>
  <si>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</si>
  <si>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</si>
  <si>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</si>
  <si>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Департамент ветеранської політики</t>
  </si>
  <si>
    <t>.5113241</t>
  </si>
  <si>
    <t>1090</t>
  </si>
  <si>
    <t>Забезпечення діяльності інших закладів у сфері соціального захисту і соціального забезпечення</t>
  </si>
  <si>
    <t>Придбання житла для окремих категорій населення відповідно до законодавства</t>
  </si>
  <si>
    <t>ВСЬОГО:</t>
  </si>
  <si>
    <t>Єлова 720 614</t>
  </si>
  <si>
    <t>Розподіл витрат бюджету Луцької міської територіальної громади на реалізацію місцевих програм у 2026 році</t>
  </si>
  <si>
    <t xml:space="preserve"> Програма розвитку комунального підприємства "Луцький зоопарк" на 2026-2028 роки</t>
  </si>
  <si>
    <t>Рішення Луцької міської ради від 24.09.2025 № 81/89</t>
  </si>
  <si>
    <t>Програма розвитку культури Луцької міської територіальної громади на 2022-2028 роки</t>
  </si>
  <si>
    <t>Рішення Луцької міської ради від 29.10.2021 № 82/121</t>
  </si>
  <si>
    <t>Програма розвитку туризму, промоції та маркетингу Луцької міської територіальної громади на 2026-2028 роки</t>
  </si>
  <si>
    <t>Рішення Луцької міської ради від 24.09.2025 № 81/80</t>
  </si>
  <si>
    <t>Програма розвитку комунального підприємства "Центр розвитку туризму" на 2026-2028 роки</t>
  </si>
  <si>
    <t>Рішення Луцької міської ради від 24.09.2025 № 81/82</t>
  </si>
  <si>
    <t>Програма "Впровадження міжнародного проєкту "Енергомодернізація  нового центру STEM -освіти в Луцьку:популяризація кліматичних заходів" на 2025-2028 роки</t>
  </si>
  <si>
    <t>Програма розвитку цивільного захисту Луцької міської територіальної громади на 2026-2030 роки</t>
  </si>
  <si>
    <t>Рішення Луцької міської ради від 29.10.2025 № 82/124</t>
  </si>
  <si>
    <t>Програма підтримки малого і середнього підприємництва Луцької міської територіальної громади на 2022-2028 роки</t>
  </si>
  <si>
    <t>Рішення Луцької міської ради від  24.09.2025 № 81/61</t>
  </si>
  <si>
    <t>Програма з висвітлення діяльності Луцької міської ради на 2026-2028 роки</t>
  </si>
  <si>
    <t>Рішення Луцької міської ради від 24.09.2025 № 81/79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</si>
  <si>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2023-2028 роки </t>
  </si>
  <si>
    <t>Рішення Луцької міської ради від 24.09.2025 № 81/116</t>
  </si>
  <si>
    <t>Рішення Луцької міської ради від 26.11.2025 № 84/102</t>
  </si>
  <si>
    <t>Рішення Луцької міської ради від 26.11.2025 № 84/101</t>
  </si>
  <si>
    <t>Програма забезпечення зберігання документів для соціально-правового захисту громадян Луцької МТГ на 2024 - 2028 роки</t>
  </si>
  <si>
    <t>Рішення Луцької міської ради від 26.11.2025  № 84/123</t>
  </si>
  <si>
    <t>Програма організації рятування людей на водних об'єктах Луцької міської територіальної гомади в літній період на 2022-2028 роки</t>
  </si>
  <si>
    <t>Рішення Луцької міської ради від 24.09.2025 № 81/93</t>
  </si>
  <si>
    <t>Рішення Луцької міської ради від 24.09.2025 № 81/73</t>
  </si>
  <si>
    <t>Програма соціальної адаптації осіб з інвалідністю Луцької міської територіальної громади на 2024-2028 роки</t>
  </si>
  <si>
    <t>Програма забезпечення виконання рішень суду та виконавчих документів на 2024-2028 роки</t>
  </si>
  <si>
    <t>Рішення Луцької міської ради від 24.09.2025 №81/72</t>
  </si>
  <si>
    <t>Програма "Охорона здоров'я в  Луцькій міській територіальній громаді на 2026-2030 роки"</t>
  </si>
  <si>
    <t xml:space="preserve"> Рішення Луцької міської ради від 26.11.2025 № 84/105</t>
  </si>
  <si>
    <t>Програма "Розвиток та підтримка комунальних підприємств охорони здоров'я Луцької міської територіальної громади на 2026-2028 роки"</t>
  </si>
  <si>
    <t xml:space="preserve"> Рішення Луцької міської ради від 29.10.2025 № 82/122</t>
  </si>
  <si>
    <t>Комплексна програма  підтримки ветеранів/ветеранок війни та членів їх сімей на 2024-2028 роки</t>
  </si>
  <si>
    <t>Рішення Луцької міської ради від 24.09.2025 № 81/65</t>
  </si>
  <si>
    <t xml:space="preserve">Програма розвитку фізичної культури та спорту   Луцької міської територіальної громади   на 2024-2028 роки </t>
  </si>
  <si>
    <t>Рішення Луцької міської ради від 24.09.2025 №81/87</t>
  </si>
  <si>
    <t>Програма розвитку надання соціальних послуг в Луцькій міській територіальній громаді на 2026-2030 роки</t>
  </si>
  <si>
    <t>Рішення Луцької міської ради від 24.09.25  №81/75</t>
  </si>
  <si>
    <t>Програма реалізації молодіжної політики у  Луцькій міської територіальної громади на 2024-2028 роки</t>
  </si>
  <si>
    <t>Рішення Луцької міської ради від 24.09.2025 №81/85</t>
  </si>
  <si>
    <t>Програма сприяння розвитку волонтерства Луцької міської територіальної громади на 2023-2028 роки</t>
  </si>
  <si>
    <t>Рішення Луцької міської ради від 24.09.2025 №81/84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</si>
  <si>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</si>
  <si>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№81/83</t>
  </si>
  <si>
    <t>Програма національно - патріотичного виховання дітей та молоді Луцької міської територіальної громади на 2024-2028 роки</t>
  </si>
  <si>
    <t xml:space="preserve"> Програма надання інтегрованих соціальних послуг для сімей, дітей  та молоді Луцької міської територіальної громади на 2026-2030 роки</t>
  </si>
  <si>
    <t>Рішення Луцької міської ради від 24.09.2025 №81/77</t>
  </si>
  <si>
    <t xml:space="preserve">Програма сприяння розвитку волонтерства Луцької міської територіальної громади на 2023-2028 роки  </t>
  </si>
  <si>
    <t>Програма запобігання та протидії домашньому насильству Луцької міської територіальної громади на 2021-2028 роки</t>
  </si>
  <si>
    <t>Рішення Луцької міської ради від 24.09.25 №81/76</t>
  </si>
  <si>
    <t>Рішення Луцької міської ради від 24.09.25 №81/84</t>
  </si>
  <si>
    <t>Рішення Луцької міської ради від  29.10.2025 №82/121</t>
  </si>
  <si>
    <t>Рішення Луцької міської ради від 24.09.2025 № 81/92</t>
  </si>
  <si>
    <t>Комплексна програма охорони довкілля  Луцької міської територіальної громади на 2022-2028 роки</t>
  </si>
  <si>
    <t>Програма соціального захисту населення Луцької міської територіальної громади на 2026-2028  роки</t>
  </si>
  <si>
    <t>Рішення Луцької міської ради від 24.09.2025  №81/74</t>
  </si>
  <si>
    <t>Програма фінансової підтримки КП "Стадіон Авангард" на 2026-2028 роки</t>
  </si>
  <si>
    <t>Рішення Луцької міської ради від 29.10.2025 №82/119</t>
  </si>
  <si>
    <t>Рішення Луцької міської ради від 27.11.2024 №65/112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</si>
  <si>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2024-2028 роки</t>
  </si>
  <si>
    <t>Рішення Луцької міської ради від 24.09.2025 № 81/83</t>
  </si>
  <si>
    <t>Програма підтримки дітей ветеранів/ветеранок у Луцькій міській територіальній громаді на 2024-2028 роки</t>
  </si>
  <si>
    <t>Рішення Луцької міської ради від 24.09.2025 №81/64</t>
  </si>
  <si>
    <t>Програма забезпечення житлом на умовах співфінансування ветеранів/ветеранок та членів їх сімей</t>
  </si>
  <si>
    <t>Рішення Луцької міської ради від 24.09.2025 №81/66</t>
  </si>
  <si>
    <t>Програма впорядкування малих архітектурних форм, тимчасових споруд,  конструкцій, тимчасового затримання та переміщення занедбаних транспортних засобів в Луцькій міській територіальній громаді на 2025-2027 роки</t>
  </si>
  <si>
    <t>Програма регулювання чисельності безпритульних тварин гуманними методами на 2025-2030 роки</t>
  </si>
  <si>
    <t>Програма розвитку агропромислового комплексу Луцької міської територіальної громади на 2026-2030 роки</t>
  </si>
  <si>
    <t>Рішення Луцької міської ради від 24.09.2025 №81/59</t>
  </si>
  <si>
    <t>Програма управління місцевим боргом бюджету Луцької міської територіальної громади на 2024-2028 роки</t>
  </si>
  <si>
    <t>Програма фінансової підтримки комунального підприємства "Луцькреклама" на 2024 - 2028 роки</t>
  </si>
  <si>
    <t>Комплексна програма розвитку міського пасажирського електротранспорту на 2025-2028 роки</t>
  </si>
  <si>
    <t>Програма розвитку громадського транспорту Луцької міської територіальної громади на 2023-2028 роки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</si>
  <si>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2025-2028 роки </t>
  </si>
  <si>
    <t xml:space="preserve">Рішення Луцької міської ради від  26.11.2025  № 84/100 </t>
  </si>
  <si>
    <t>Рішення Луцької міської ради від 24.09.2025 №81/96</t>
  </si>
  <si>
    <t>Програма регулювання чисельності безпритульних тварин гуманними методами на 2028-2030 роки</t>
  </si>
  <si>
    <t>Рішення Луцької міської ради від 26.11.2025 № 84/88</t>
  </si>
  <si>
    <t>Рішення Луцької міської ради від 24.09.2025 №81/63</t>
  </si>
  <si>
    <t>Рішення Луцької міської ради від 24.09.2025 №81/62</t>
  </si>
  <si>
    <t>Рішення Луцької міської ради від 24.09.2025 № 81/90</t>
  </si>
  <si>
    <t>Рішення Луцької міської ради від 26.11.2025 №84/93</t>
  </si>
  <si>
    <t>Рішення Луцької міської ради від 24.09.2025 №81/86</t>
  </si>
  <si>
    <t>Програма забезпечення функціонування КУ "ХАБ ВЕТЕРАН" Луцької міської територіальної громади на 2024-2028 роки</t>
  </si>
  <si>
    <t>Рішення Луцької міської ради від 24.09.2025 №81/67</t>
  </si>
  <si>
    <t>1512111</t>
  </si>
  <si>
    <t>Рішення Луцької міської ради від 29.10.2025 № 82/122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</si>
  <si>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2026-2028 роки</t>
  </si>
  <si>
    <t>Рішення Луцької міської ради від 24.09.2025 № 81/88</t>
  </si>
  <si>
    <t>Програма капітального ремонту житлового фонду Луцької міської територіальної громади на 2020-2028 роки</t>
  </si>
  <si>
    <t>Рішення Луцької міської ради від 24.09.2025 №81/105</t>
  </si>
  <si>
    <t>Програма з благоустрою Луцької міської територіальної громади на 2018-2028 роки</t>
  </si>
  <si>
    <t>Рішення Луцької міської ради від 24.09.2025 №81/107</t>
  </si>
  <si>
    <t>Програма утримання та ремонту мереж зовнішнього освітлення та світлофорних об'єктів Луцької міської територіальної громади на 2021-2028 роки</t>
  </si>
  <si>
    <t>Рішення Луцької міської ради від 27.08.2025 №80/110</t>
  </si>
  <si>
    <t>Програми розвитку дорожнього господарства Луцької міської територіальної громади на 2018-2028 роки</t>
  </si>
  <si>
    <t>Рішення Луцької міської ради від 24.09.2025 №81/106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</si>
  <si>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2021-2028 роки</t>
  </si>
  <si>
    <t>Рішення Луцької міської ради від 24.09.2025 №81/104</t>
  </si>
  <si>
    <t>Програма підтримки комунального підприємства "Луцький спеціалізований комбінат комунально-побутового обслуговування" на 2021-2028 роки</t>
  </si>
  <si>
    <t>Рішення Луцької міської ради від 27.08.2025 №80/109</t>
  </si>
  <si>
    <t>Програма підтримки комунального підприємства "Луцькводоканал" на 2024-2028 роки</t>
  </si>
  <si>
    <t>Програма фінансової підтримки ЛСКАП "Луцькспецкомунтранс" на 2022-2028 роки</t>
  </si>
  <si>
    <t>Рішення Луцької міської ради від 24.09.2025 №81/210</t>
  </si>
  <si>
    <t>Програма розвитку та утримання парків та скверів, інших озеленених територій  Луцької міської територіальної громади на 2022-2028 роки</t>
  </si>
  <si>
    <t>Рішення Луцької міської ради від 24.09.2025 №81/94</t>
  </si>
  <si>
    <t>Програма розвитку та утримання комунального лісового господарства  Луцької міської територіальної громади на 2022-2028 роки</t>
  </si>
  <si>
    <t>Рішення Луцької міської ради від 24.09.2025  №81/95</t>
  </si>
  <si>
    <t>1516011</t>
  </si>
  <si>
    <t>0726</t>
  </si>
  <si>
    <t>Пільгове медичне обслуговування осіб, які постраждали внаслідок ЧАЕС</t>
  </si>
  <si>
    <t>Первинна медична допомога населенню, що надається центрами первинної медичної (медико-санітарної)  допомоги</t>
  </si>
  <si>
    <t xml:space="preserve">                            Додаток 6</t>
  </si>
  <si>
    <t>до рішення виконавчого комітету</t>
  </si>
  <si>
    <t>міської ради</t>
  </si>
  <si>
    <t>Заступник міського голови,                                                                                                             керуючий справами виконкому</t>
  </si>
  <si>
    <t>Юрій ВЕРБИЧ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</si>
</sst>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грн.-422];[Red]\-#,##0.00\ [$грн.-422]"/>
    <numFmt numFmtId="165" formatCode="#,##0.0"/>
  </numFmts>
  <fonts count="44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i/>
      <sz val="10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249977111117893"/>
        <bgColor rgb="FFFFFF00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3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1" fillId="0" borderId="0"/>
    <xf numFmtId="0" fontId="43" fillId="0" borderId="0"/>
    <xf numFmtId="0" fontId="4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3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3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3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200">
    <xf numFmtId="0" fontId="0" fillId="0" borderId="0" xfId="0"/>
    <xf numFmtId="3" fontId="31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3" fontId="30" fillId="0" borderId="0" xfId="0" applyNumberFormat="1" applyFont="1"/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0" fontId="36" fillId="0" borderId="0" xfId="0" applyFont="1"/>
    <xf numFmtId="0" fontId="35" fillId="24" borderId="11" xfId="0" applyFont="1" applyFill="1" applyBorder="1" applyAlignment="1">
      <alignment horizontal="center" vertical="center" wrapText="1"/>
    </xf>
    <xf numFmtId="3" fontId="31" fillId="24" borderId="11" xfId="0" applyNumberFormat="1" applyFont="1" applyFill="1" applyBorder="1" applyAlignment="1">
      <alignment horizontal="center" vertical="center"/>
    </xf>
    <xf numFmtId="3" fontId="32" fillId="24" borderId="11" xfId="0" applyNumberFormat="1" applyFont="1" applyFill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3" fontId="31" fillId="0" borderId="13" xfId="0" applyNumberFormat="1" applyFont="1" applyBorder="1" applyAlignment="1">
      <alignment horizontal="center" vertical="center"/>
    </xf>
    <xf numFmtId="3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4" borderId="11" xfId="0" applyNumberFormat="1" applyFont="1" applyFill="1" applyBorder="1" applyAlignment="1">
      <alignment horizontal="center" vertical="center"/>
    </xf>
    <xf numFmtId="1" fontId="35" fillId="24" borderId="11" xfId="0" applyNumberFormat="1" applyFont="1" applyFill="1" applyBorder="1" applyAlignment="1">
      <alignment horizontal="center" vertical="center" wrapText="1"/>
    </xf>
    <xf numFmtId="3" fontId="32" fillId="24" borderId="11" xfId="0" applyNumberFormat="1" applyFont="1" applyFill="1" applyBorder="1" applyAlignment="1">
      <alignment horizontal="center" vertical="center" wrapText="1"/>
    </xf>
    <xf numFmtId="49" fontId="35" fillId="24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65" fontId="18" fillId="0" borderId="0" xfId="0" applyNumberFormat="1" applyFont="1"/>
    <xf numFmtId="0" fontId="34" fillId="25" borderId="11" xfId="0" applyFont="1" applyFill="1" applyBorder="1" applyAlignment="1">
      <alignment horizontal="center" vertical="center"/>
    </xf>
    <xf numFmtId="1" fontId="34" fillId="25" borderId="11" xfId="0" applyNumberFormat="1" applyFont="1" applyFill="1" applyBorder="1" applyAlignment="1">
      <alignment horizontal="center" vertical="center" wrapText="1"/>
    </xf>
    <xf numFmtId="2" fontId="34" fillId="25" borderId="11" xfId="0" applyNumberFormat="1" applyFont="1" applyFill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/>
    </xf>
    <xf numFmtId="3" fontId="31" fillId="25" borderId="11" xfId="0" applyNumberFormat="1" applyFont="1" applyFill="1" applyBorder="1" applyAlignment="1">
      <alignment horizontal="center" vertical="center"/>
    </xf>
    <xf numFmtId="3" fontId="31" fillId="25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/>
    </xf>
    <xf numFmtId="0" fontId="35" fillId="24" borderId="11" xfId="0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7" fillId="0" borderId="0" xfId="0" applyNumberFormat="1" applyFont="1"/>
    <xf numFmtId="0" fontId="38" fillId="0" borderId="0" xfId="0" applyFont="1"/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63" applyFont="1" applyBorder="1" applyAlignment="1">
      <alignment horizontal="center" vertical="center" wrapText="1"/>
    </xf>
    <xf numFmtId="0" fontId="35" fillId="24" borderId="11" xfId="0" applyFont="1" applyFill="1" applyBorder="1" applyAlignment="1">
      <alignment vertical="center" wrapText="1"/>
    </xf>
    <xf numFmtId="2" fontId="34" fillId="20" borderId="11" xfId="0" applyNumberFormat="1" applyFont="1" applyFill="1" applyBorder="1" applyAlignment="1">
      <alignment horizont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39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0" fontId="40" fillId="0" borderId="0" xfId="0" applyFont="1"/>
    <xf numFmtId="0" fontId="41" fillId="0" borderId="0" xfId="0" applyFont="1"/>
    <xf numFmtId="0" fontId="40" fillId="0" borderId="0" xfId="0" applyFont="1" applyAlignment="1">
      <alignment wrapText="1"/>
    </xf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40" fillId="0" borderId="0" xfId="0" applyFont="1" applyAlignment="1">
      <alignment horizontal="center"/>
    </xf>
    <xf numFmtId="3" fontId="42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2" fillId="0" borderId="0" xfId="0" applyNumberFormat="1" applyFont="1"/>
    <xf numFmtId="3" fontId="29" fillId="0" borderId="0" xfId="0" applyNumberFormat="1" applyFont="1"/>
    <xf numFmtId="3" fontId="39" fillId="0" borderId="0" xfId="0" applyNumberFormat="1" applyFont="1"/>
    <xf numFmtId="3" fontId="28" fillId="0" borderId="0" xfId="0" applyNumberFormat="1" applyFont="1"/>
    <xf numFmtId="3" fontId="31" fillId="27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18" fillId="0" borderId="0" xfId="0" applyFont="1"/>
    <xf numFmtId="3" fontId="32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4" fontId="29" fillId="0" borderId="0" xfId="0" applyNumberFormat="1" applyFont="1" applyFill="1" applyAlignment="1">
      <alignment wrapText="1"/>
    </xf>
    <xf numFmtId="4" fontId="29" fillId="0" borderId="0" xfId="0" applyNumberFormat="1" applyFont="1" applyFill="1"/>
    <xf numFmtId="4" fontId="30" fillId="0" borderId="10" xfId="0" applyNumberFormat="1" applyFont="1" applyFill="1" applyBorder="1"/>
    <xf numFmtId="4" fontId="31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/>
    <xf numFmtId="3" fontId="28" fillId="0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/>
    </xf>
    <xf numFmtId="3" fontId="32" fillId="0" borderId="13" xfId="0" applyNumberFormat="1" applyFont="1" applyFill="1" applyBorder="1" applyAlignment="1">
      <alignment horizontal="center" vertical="center"/>
    </xf>
    <xf numFmtId="3" fontId="32" fillId="0" borderId="13" xfId="0" applyNumberFormat="1" applyFont="1" applyFill="1" applyBorder="1" applyAlignment="1">
      <alignment horizontal="center" vertical="center" wrapText="1"/>
    </xf>
    <xf numFmtId="4" fontId="32" fillId="0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Fill="1" applyBorder="1" applyAlignment="1">
      <alignment horizontal="center" vertical="center"/>
    </xf>
    <xf numFmtId="4" fontId="30" fillId="0" borderId="0" xfId="0" applyNumberFormat="1" applyFont="1" applyFill="1" applyAlignment="1">
      <alignment horizontal="center" vertical="center"/>
    </xf>
    <xf numFmtId="4" fontId="3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/>
    <xf numFmtId="3" fontId="30" fillId="0" borderId="0" xfId="0" applyNumberFormat="1" applyFont="1" applyFill="1"/>
    <xf numFmtId="3" fontId="18" fillId="0" borderId="0" xfId="0" applyNumberFormat="1" applyFont="1" applyFill="1"/>
    <xf numFmtId="3" fontId="31" fillId="28" borderId="11" xfId="0" applyNumberFormat="1" applyFont="1" applyFill="1" applyBorder="1" applyAlignment="1">
      <alignment horizontal="center" vertical="center"/>
    </xf>
    <xf numFmtId="3" fontId="31" fillId="27" borderId="11" xfId="0" applyNumberFormat="1" applyFont="1" applyFill="1" applyBorder="1" applyAlignment="1">
      <alignment horizontal="center" vertical="center"/>
    </xf>
    <xf numFmtId="0" fontId="34" fillId="29" borderId="11" xfId="0" applyFont="1" applyFill="1" applyBorder="1" applyAlignment="1">
      <alignment horizontal="center" vertical="center"/>
    </xf>
    <xf numFmtId="49" fontId="35" fillId="29" borderId="11" xfId="0" applyNumberFormat="1" applyFont="1" applyFill="1" applyBorder="1" applyAlignment="1">
      <alignment horizontal="center" vertical="center" wrapText="1"/>
    </xf>
    <xf numFmtId="2" fontId="34" fillId="29" borderId="11" xfId="0" applyNumberFormat="1" applyFont="1" applyFill="1" applyBorder="1" applyAlignment="1">
      <alignment horizontal="center" vertical="center" wrapText="1"/>
    </xf>
    <xf numFmtId="2" fontId="35" fillId="29" borderId="11" xfId="0" applyNumberFormat="1" applyFont="1" applyFill="1" applyBorder="1" applyAlignment="1">
      <alignment horizontal="center" vertical="center" wrapText="1"/>
    </xf>
    <xf numFmtId="3" fontId="31" fillId="29" borderId="11" xfId="0" applyNumberFormat="1" applyFont="1" applyFill="1" applyBorder="1" applyAlignment="1">
      <alignment horizontal="center" vertical="center"/>
    </xf>
    <xf numFmtId="2" fontId="35" fillId="24" borderId="12" xfId="0" applyNumberFormat="1" applyFont="1" applyFill="1" applyBorder="1" applyAlignment="1">
      <alignment horizontal="center" vertical="center" wrapText="1"/>
    </xf>
    <xf numFmtId="2" fontId="35" fillId="0" borderId="12" xfId="0" applyNumberFormat="1" applyFont="1" applyBorder="1" applyAlignment="1">
      <alignment horizontal="center" vertical="center" wrapText="1"/>
    </xf>
    <xf numFmtId="3" fontId="32" fillId="0" borderId="11" xfId="0" applyNumberFormat="1" applyFont="1" applyFill="1" applyBorder="1" applyAlignment="1">
      <alignment horizontal="center" vertical="center" wrapText="1"/>
    </xf>
    <xf numFmtId="3" fontId="32" fillId="27" borderId="11" xfId="0" applyNumberFormat="1" applyFont="1" applyFill="1" applyBorder="1" applyAlignment="1">
      <alignment horizontal="center" vertical="center"/>
    </xf>
    <xf numFmtId="3" fontId="31" fillId="30" borderId="11" xfId="0" applyNumberFormat="1" applyFont="1" applyFill="1" applyBorder="1" applyAlignment="1">
      <alignment horizontal="center" vertical="center" wrapText="1"/>
    </xf>
    <xf numFmtId="3" fontId="31" fillId="29" borderId="11" xfId="0" applyNumberFormat="1" applyFont="1" applyFill="1" applyBorder="1" applyAlignment="1">
      <alignment horizontal="center" vertical="center" wrapText="1"/>
    </xf>
    <xf numFmtId="3" fontId="32" fillId="29" borderId="11" xfId="0" applyNumberFormat="1" applyFont="1" applyFill="1" applyBorder="1" applyAlignment="1">
      <alignment horizontal="center" vertical="center"/>
    </xf>
    <xf numFmtId="3" fontId="31" fillId="28" borderId="11" xfId="0" applyNumberFormat="1" applyFont="1" applyFill="1" applyBorder="1" applyAlignment="1">
      <alignment horizontal="center" vertical="center" wrapText="1"/>
    </xf>
    <xf numFmtId="3" fontId="32" fillId="28" borderId="11" xfId="0" applyNumberFormat="1" applyFont="1" applyFill="1" applyBorder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wrapText="1"/>
    </xf>
    <xf numFmtId="0" fontId="18" fillId="0" borderId="0" xfId="0" applyFont="1"/>
    <xf numFmtId="4" fontId="18" fillId="0" borderId="0" xfId="0" applyNumberFormat="1" applyFont="1" applyAlignment="1">
      <alignment horizontal="center"/>
    </xf>
    <xf numFmtId="4" fontId="29" fillId="0" borderId="0" xfId="0" applyNumberFormat="1" applyFont="1" applyAlignment="1">
      <alignment horizontal="left"/>
    </xf>
    <xf numFmtId="4" fontId="30" fillId="0" borderId="0" xfId="0" applyNumberFormat="1" applyFont="1" applyBorder="1"/>
    <xf numFmtId="4" fontId="30" fillId="0" borderId="0" xfId="0" applyNumberFormat="1" applyFont="1" applyFill="1" applyBorder="1"/>
    <xf numFmtId="4" fontId="29" fillId="0" borderId="0" xfId="0" applyNumberFormat="1" applyFont="1" applyAlignment="1">
      <alignment horizontal="left"/>
    </xf>
    <xf numFmtId="4" fontId="18" fillId="0" borderId="0" xfId="0" applyNumberFormat="1" applyFont="1" applyAlignment="1">
      <alignment horizontal="center"/>
    </xf>
    <xf numFmtId="0" fontId="35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Fill="1" applyBorder="1" applyAlignment="1">
      <alignment horizontal="center" vertical="center" wrapText="1"/>
    </xf>
    <xf numFmtId="0" fontId="18" fillId="0" borderId="0" xfId="0" applyFont="1"/>
    <xf numFmtId="3" fontId="3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35" fillId="24" borderId="11" xfId="0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35" fillId="24" borderId="12" xfId="0" applyFont="1" applyFill="1" applyBorder="1" applyAlignment="1">
      <alignment horizontal="center" vertical="center" wrapText="1"/>
    </xf>
    <xf numFmtId="0" fontId="35" fillId="24" borderId="13" xfId="0" applyFont="1" applyFill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2" fontId="35" fillId="0" borderId="12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3" fontId="37" fillId="0" borderId="0" xfId="0" applyNumberFormat="1" applyFont="1" applyAlignment="1">
      <alignment horizontal="center"/>
    </xf>
    <xf numFmtId="0" fontId="32" fillId="0" borderId="0" xfId="0" applyFont="1" applyAlignment="1">
      <alignment horizontal="left" wrapText="1"/>
    </xf>
    <xf numFmtId="3" fontId="29" fillId="0" borderId="0" xfId="0" applyNumberFormat="1" applyFont="1" applyAlignment="1">
      <alignment horizontal="center"/>
    </xf>
    <xf numFmtId="2" fontId="35" fillId="26" borderId="11" xfId="0" applyNumberFormat="1" applyFont="1" applyFill="1" applyBorder="1" applyAlignment="1">
      <alignment horizontal="center" vertical="center" wrapText="1"/>
    </xf>
    <xf numFmtId="2" fontId="35" fillId="0" borderId="14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7" fillId="0" borderId="0" xfId="0" applyFont="1" applyAlignment="1">
      <alignment horizontal="left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133</xdr:row>
      <xdr:rowOff>59760</xdr:rowOff>
    </xdr:from>
    <xdr:to>
      <xdr:col>5</xdr:col>
      <xdr:colOff>2044800</xdr:colOff>
      <xdr:row>133</xdr:row>
      <xdr:rowOff>73800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334920" y="111873600"/>
          <a:ext cx="607032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133</xdr:row>
      <xdr:rowOff>73800</xdr:rowOff>
    </xdr:from>
    <xdr:to>
      <xdr:col>6</xdr:col>
      <xdr:colOff>2520</xdr:colOff>
      <xdr:row>133</xdr:row>
      <xdr:rowOff>171360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090800" y="11188764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43</xdr:row>
      <xdr:rowOff>959082</xdr:rowOff>
    </xdr:from>
    <xdr:to>
      <xdr:col>5</xdr:col>
      <xdr:colOff>1902600</xdr:colOff>
      <xdr:row>43</xdr:row>
      <xdr:rowOff>959082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2262680" y="3404772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133</xdr:row>
      <xdr:rowOff>143640</xdr:rowOff>
    </xdr:from>
    <xdr:to>
      <xdr:col>5</xdr:col>
      <xdr:colOff>2030760</xdr:colOff>
      <xdr:row>133</xdr:row>
      <xdr:rowOff>171360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757200" y="111957480"/>
          <a:ext cx="563400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133</xdr:row>
      <xdr:rowOff>0</xdr:rowOff>
    </xdr:from>
    <xdr:to>
      <xdr:col>6</xdr:col>
      <xdr:colOff>83880</xdr:colOff>
      <xdr:row>133</xdr:row>
      <xdr:rowOff>41760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2622680" y="11181384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76</xdr:row>
      <xdr:rowOff>390600</xdr:rowOff>
    </xdr:from>
    <xdr:to>
      <xdr:col>6</xdr:col>
      <xdr:colOff>133560</xdr:colOff>
      <xdr:row>76</xdr:row>
      <xdr:rowOff>561960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2619440" y="5715000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R675"/>
  <sheetViews>
    <sheetView showZeros="0" tabSelected="1" zoomScale="60" zoomScaleNormal="60" workbookViewId="0">
      <pane xSplit="4" ySplit="12" topLeftCell="E184" activePane="bottomRight" state="frozen"/>
      <selection pane="topRight" activeCell="E1" sqref="E1"/>
      <selection pane="bottomLeft" activeCell="A37" sqref="A37"/>
      <selection pane="bottomRight" activeCell="G198" sqref="G198"/>
    </sheetView>
  </sheetViews>
  <sheetFormatPr defaultColWidth="9.109375" defaultRowHeight="13.2" x14ac:dyDescent="0.25"/>
  <cols>
    <col min="1" max="1" width="16.88671875" style="102" customWidth="1"/>
    <col min="2" max="2" width="13" style="2" customWidth="1"/>
    <col min="3" max="3" width="11.109375" style="102" customWidth="1"/>
    <col min="4" max="4" width="53.88671875" style="102" customWidth="1"/>
    <col min="5" max="5" width="52.109375" style="102" customWidth="1"/>
    <col min="6" max="6" width="31.109375" style="102" customWidth="1"/>
    <col min="7" max="7" width="25" style="3" customWidth="1"/>
    <col min="8" max="8" width="21.44140625" style="116" customWidth="1"/>
    <col min="9" max="9" width="24.6640625" style="4" customWidth="1"/>
    <col min="10" max="10" width="23.5546875" style="5" hidden="1" customWidth="1"/>
    <col min="11" max="11" width="22.109375" style="4" customWidth="1"/>
    <col min="12" max="12" width="5.109375" style="102" customWidth="1"/>
    <col min="13" max="13" width="11.109375" style="102" customWidth="1"/>
    <col min="14" max="14" width="12.109375" style="102" customWidth="1"/>
    <col min="15" max="15" width="13.5546875" style="102" customWidth="1"/>
    <col min="16" max="17" width="9.109375" style="102"/>
    <col min="18" max="18" width="23.33203125" style="102" customWidth="1"/>
    <col min="19" max="16384" width="9.109375" style="102"/>
  </cols>
  <sheetData>
    <row r="1" spans="1:12" ht="23.25" customHeight="1" x14ac:dyDescent="0.35">
      <c r="B1" s="6"/>
      <c r="C1" s="6"/>
      <c r="D1" s="7"/>
      <c r="E1" s="7"/>
      <c r="F1" s="7"/>
      <c r="G1" s="8"/>
      <c r="H1" s="112"/>
      <c r="I1" s="8" t="s">
        <v>401</v>
      </c>
    </row>
    <row r="2" spans="1:12" ht="26.25" customHeight="1" x14ac:dyDescent="0.35">
      <c r="B2" s="6"/>
      <c r="C2" s="6"/>
      <c r="D2" s="7"/>
      <c r="E2" s="9"/>
      <c r="F2" s="9"/>
      <c r="G2" s="10"/>
      <c r="H2" s="113"/>
      <c r="I2" s="156" t="s">
        <v>402</v>
      </c>
      <c r="J2" s="157"/>
      <c r="K2" s="156"/>
    </row>
    <row r="3" spans="1:12" s="151" customFormat="1" ht="24.75" customHeight="1" x14ac:dyDescent="0.35">
      <c r="B3" s="6"/>
      <c r="C3" s="6"/>
      <c r="D3" s="7"/>
      <c r="E3" s="9"/>
      <c r="F3" s="9"/>
      <c r="G3" s="10"/>
      <c r="H3" s="113"/>
      <c r="I3" s="153" t="s">
        <v>403</v>
      </c>
      <c r="J3" s="152"/>
      <c r="K3" s="153"/>
    </row>
    <row r="4" spans="1:12" ht="30.75" customHeight="1" x14ac:dyDescent="0.3">
      <c r="B4" s="6"/>
      <c r="C4" s="6"/>
      <c r="D4" s="7"/>
      <c r="E4" s="9"/>
      <c r="F4" s="11"/>
      <c r="G4" s="154"/>
      <c r="H4" s="155"/>
      <c r="I4" s="12"/>
      <c r="J4" s="114" t="s">
        <v>0</v>
      </c>
      <c r="K4" s="114" t="s">
        <v>0</v>
      </c>
    </row>
    <row r="5" spans="1:12" ht="19.5" customHeight="1" x14ac:dyDescent="0.35">
      <c r="A5" s="167"/>
      <c r="B5" s="167"/>
      <c r="C5" s="167"/>
      <c r="D5" s="167"/>
      <c r="E5" s="167"/>
      <c r="F5" s="167"/>
      <c r="G5" s="167"/>
      <c r="H5" s="167"/>
      <c r="I5" s="167"/>
      <c r="J5" s="167"/>
      <c r="K5" s="167"/>
    </row>
    <row r="6" spans="1:12" ht="40.5" customHeight="1" x14ac:dyDescent="0.35">
      <c r="A6" s="168" t="s">
        <v>289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4"/>
    </row>
    <row r="7" spans="1:12" ht="30.75" customHeight="1" x14ac:dyDescent="0.4">
      <c r="A7" s="105"/>
      <c r="B7" s="105"/>
      <c r="C7" s="105"/>
      <c r="D7" s="105"/>
      <c r="E7" s="15" t="s">
        <v>1</v>
      </c>
      <c r="F7" s="105"/>
      <c r="G7" s="16"/>
      <c r="H7" s="115"/>
      <c r="I7" s="16"/>
      <c r="J7" s="17"/>
      <c r="K7" s="16"/>
      <c r="L7" s="14"/>
    </row>
    <row r="8" spans="1:12" ht="24" customHeight="1" x14ac:dyDescent="0.35">
      <c r="A8" s="105"/>
      <c r="B8" s="105"/>
      <c r="C8" s="105"/>
      <c r="D8" s="105"/>
      <c r="E8" s="18" t="s">
        <v>2</v>
      </c>
      <c r="F8" s="105"/>
      <c r="G8" s="16"/>
      <c r="H8" s="115"/>
      <c r="I8" s="16"/>
      <c r="J8" s="17"/>
      <c r="K8" s="16"/>
      <c r="L8" s="14"/>
    </row>
    <row r="9" spans="1:12" ht="18" x14ac:dyDescent="0.35">
      <c r="I9" s="19" t="s">
        <v>3</v>
      </c>
      <c r="J9" s="20" t="s">
        <v>3</v>
      </c>
      <c r="K9" s="19"/>
    </row>
    <row r="10" spans="1:12" ht="51.75" customHeight="1" x14ac:dyDescent="0.25">
      <c r="A10" s="169" t="s">
        <v>4</v>
      </c>
      <c r="B10" s="169" t="s">
        <v>5</v>
      </c>
      <c r="C10" s="169" t="s">
        <v>6</v>
      </c>
      <c r="D10" s="169" t="s">
        <v>7</v>
      </c>
      <c r="E10" s="170" t="s">
        <v>8</v>
      </c>
      <c r="F10" s="170" t="s">
        <v>9</v>
      </c>
      <c r="G10" s="171" t="s">
        <v>10</v>
      </c>
      <c r="H10" s="172" t="s">
        <v>11</v>
      </c>
      <c r="I10" s="171" t="s">
        <v>12</v>
      </c>
      <c r="J10" s="171"/>
      <c r="K10" s="171"/>
    </row>
    <row r="11" spans="1:12" ht="51" customHeight="1" x14ac:dyDescent="0.25">
      <c r="A11" s="169"/>
      <c r="B11" s="169"/>
      <c r="C11" s="169"/>
      <c r="D11" s="169"/>
      <c r="E11" s="170"/>
      <c r="F11" s="170"/>
      <c r="G11" s="171"/>
      <c r="H11" s="172"/>
      <c r="I11" s="107" t="s">
        <v>13</v>
      </c>
      <c r="J11" s="21" t="s">
        <v>14</v>
      </c>
      <c r="K11" s="107" t="s">
        <v>15</v>
      </c>
      <c r="L11" s="102">
        <v>1</v>
      </c>
    </row>
    <row r="12" spans="1:12" ht="18.75" customHeight="1" x14ac:dyDescent="0.25">
      <c r="A12" s="106">
        <v>1</v>
      </c>
      <c r="B12" s="106">
        <v>2</v>
      </c>
      <c r="C12" s="106">
        <v>3</v>
      </c>
      <c r="D12" s="106">
        <v>4</v>
      </c>
      <c r="E12" s="106">
        <v>5</v>
      </c>
      <c r="F12" s="106">
        <v>6</v>
      </c>
      <c r="G12" s="21">
        <v>7</v>
      </c>
      <c r="H12" s="117">
        <v>8</v>
      </c>
      <c r="I12" s="21">
        <v>9</v>
      </c>
      <c r="J12" s="22"/>
      <c r="K12" s="21">
        <v>10</v>
      </c>
    </row>
    <row r="13" spans="1:12" ht="27" customHeight="1" x14ac:dyDescent="0.25">
      <c r="A13" s="23" t="s">
        <v>16</v>
      </c>
      <c r="B13" s="23"/>
      <c r="C13" s="24"/>
      <c r="D13" s="25" t="s">
        <v>17</v>
      </c>
      <c r="E13" s="24"/>
      <c r="F13" s="24"/>
      <c r="G13" s="26">
        <f>G14</f>
        <v>605329850</v>
      </c>
      <c r="H13" s="90">
        <f>H14</f>
        <v>345301200</v>
      </c>
      <c r="I13" s="26">
        <f>I14</f>
        <v>260028650</v>
      </c>
      <c r="J13" s="141">
        <f>J14</f>
        <v>2800000</v>
      </c>
      <c r="K13" s="26">
        <f>K14</f>
        <v>257228650</v>
      </c>
      <c r="L13" s="102">
        <v>1</v>
      </c>
    </row>
    <row r="14" spans="1:12" ht="33.75" customHeight="1" x14ac:dyDescent="0.25">
      <c r="A14" s="23" t="s">
        <v>18</v>
      </c>
      <c r="B14" s="23"/>
      <c r="C14" s="24"/>
      <c r="D14" s="25" t="s">
        <v>17</v>
      </c>
      <c r="E14" s="24"/>
      <c r="F14" s="24"/>
      <c r="G14" s="27">
        <f>H14+I14</f>
        <v>605329850</v>
      </c>
      <c r="H14" s="90">
        <f>SUM(H15:H45)</f>
        <v>345301200</v>
      </c>
      <c r="I14" s="26">
        <f>SUM(I15:I45)</f>
        <v>260028650</v>
      </c>
      <c r="J14" s="26">
        <f>SUM(J15:J45)</f>
        <v>2800000</v>
      </c>
      <c r="K14" s="26">
        <f>SUM(K15:K45)</f>
        <v>257228650</v>
      </c>
      <c r="L14" s="102">
        <v>1</v>
      </c>
    </row>
    <row r="15" spans="1:12" ht="79.5" customHeight="1" x14ac:dyDescent="0.25">
      <c r="A15" s="91" t="s">
        <v>20</v>
      </c>
      <c r="B15" s="92" t="s">
        <v>21</v>
      </c>
      <c r="C15" s="92">
        <v>1040</v>
      </c>
      <c r="D15" s="94" t="s">
        <v>22</v>
      </c>
      <c r="E15" s="94" t="s">
        <v>23</v>
      </c>
      <c r="F15" s="93" t="s">
        <v>24</v>
      </c>
      <c r="G15" s="1">
        <f>H15+I15</f>
        <v>500000</v>
      </c>
      <c r="H15" s="118">
        <v>500000</v>
      </c>
      <c r="I15" s="103"/>
      <c r="J15" s="104"/>
      <c r="K15" s="103"/>
      <c r="L15" s="102">
        <v>1</v>
      </c>
    </row>
    <row r="16" spans="1:12" ht="75" customHeight="1" x14ac:dyDescent="0.25">
      <c r="A16" s="91" t="s">
        <v>25</v>
      </c>
      <c r="B16" s="92">
        <v>4081</v>
      </c>
      <c r="C16" s="110" t="s">
        <v>26</v>
      </c>
      <c r="D16" s="94" t="s">
        <v>27</v>
      </c>
      <c r="E16" s="94" t="s">
        <v>290</v>
      </c>
      <c r="F16" s="94" t="s">
        <v>291</v>
      </c>
      <c r="G16" s="1">
        <f>H16+I16</f>
        <v>19000000</v>
      </c>
      <c r="H16" s="118">
        <v>19000000</v>
      </c>
      <c r="I16" s="103"/>
      <c r="J16" s="104"/>
      <c r="K16" s="103"/>
      <c r="L16" s="102">
        <v>1</v>
      </c>
    </row>
    <row r="17" spans="1:12" s="28" customFormat="1" ht="105" customHeight="1" x14ac:dyDescent="0.25">
      <c r="A17" s="160" t="s">
        <v>28</v>
      </c>
      <c r="B17" s="162" t="s">
        <v>29</v>
      </c>
      <c r="C17" s="162" t="s">
        <v>26</v>
      </c>
      <c r="D17" s="163" t="s">
        <v>30</v>
      </c>
      <c r="E17" s="94" t="s">
        <v>376</v>
      </c>
      <c r="F17" s="94" t="s">
        <v>377</v>
      </c>
      <c r="G17" s="1">
        <f>H17+I17</f>
        <v>700000</v>
      </c>
      <c r="H17" s="118">
        <v>700000</v>
      </c>
      <c r="I17" s="103"/>
      <c r="J17" s="104"/>
      <c r="K17" s="103"/>
      <c r="L17" s="28">
        <v>1</v>
      </c>
    </row>
    <row r="18" spans="1:12" s="28" customFormat="1" ht="66.75" customHeight="1" x14ac:dyDescent="0.25">
      <c r="A18" s="160"/>
      <c r="B18" s="162"/>
      <c r="C18" s="162"/>
      <c r="D18" s="163"/>
      <c r="E18" s="163" t="s">
        <v>292</v>
      </c>
      <c r="F18" s="163" t="s">
        <v>293</v>
      </c>
      <c r="G18" s="174">
        <f>H18+I18</f>
        <v>2940000</v>
      </c>
      <c r="H18" s="175">
        <v>2940000</v>
      </c>
      <c r="I18" s="176"/>
      <c r="J18" s="177"/>
      <c r="K18" s="176"/>
      <c r="L18" s="173">
        <v>1</v>
      </c>
    </row>
    <row r="19" spans="1:12" s="28" customFormat="1" ht="12.75" hidden="1" customHeight="1" x14ac:dyDescent="0.25">
      <c r="A19" s="160"/>
      <c r="B19" s="162"/>
      <c r="C19" s="162"/>
      <c r="D19" s="163"/>
      <c r="E19" s="163"/>
      <c r="F19" s="163"/>
      <c r="G19" s="174"/>
      <c r="H19" s="175"/>
      <c r="I19" s="176"/>
      <c r="J19" s="177"/>
      <c r="K19" s="176"/>
      <c r="L19" s="173"/>
    </row>
    <row r="20" spans="1:12" s="28" customFormat="1" ht="89.25" customHeight="1" x14ac:dyDescent="0.25">
      <c r="A20" s="110" t="s">
        <v>31</v>
      </c>
      <c r="B20" s="93">
        <v>6020</v>
      </c>
      <c r="C20" s="110" t="s">
        <v>32</v>
      </c>
      <c r="D20" s="93" t="s">
        <v>33</v>
      </c>
      <c r="E20" s="29" t="s">
        <v>355</v>
      </c>
      <c r="F20" s="29" t="s">
        <v>364</v>
      </c>
      <c r="G20" s="30">
        <f t="shared" ref="G20:G42" si="0">H20+I20</f>
        <v>10000000</v>
      </c>
      <c r="H20" s="118">
        <v>10000000</v>
      </c>
      <c r="I20" s="103"/>
      <c r="J20" s="104"/>
      <c r="K20" s="103"/>
      <c r="L20" s="28">
        <v>1</v>
      </c>
    </row>
    <row r="21" spans="1:12" s="28" customFormat="1" ht="38.25" hidden="1" customHeight="1" x14ac:dyDescent="0.25">
      <c r="A21" s="91"/>
      <c r="B21" s="91"/>
      <c r="C21" s="109"/>
      <c r="D21" s="93"/>
      <c r="E21" s="29"/>
      <c r="F21" s="94"/>
      <c r="G21" s="30">
        <f t="shared" si="0"/>
        <v>0</v>
      </c>
      <c r="H21" s="118"/>
      <c r="I21" s="103"/>
      <c r="J21" s="104"/>
      <c r="K21" s="103"/>
    </row>
    <row r="22" spans="1:12" ht="90" customHeight="1" x14ac:dyDescent="0.25">
      <c r="A22" s="109" t="s">
        <v>38</v>
      </c>
      <c r="B22" s="92">
        <v>7421</v>
      </c>
      <c r="C22" s="91" t="s">
        <v>39</v>
      </c>
      <c r="D22" s="93" t="s">
        <v>40</v>
      </c>
      <c r="E22" s="93" t="s">
        <v>361</v>
      </c>
      <c r="F22" s="93" t="s">
        <v>367</v>
      </c>
      <c r="G22" s="30">
        <f t="shared" si="0"/>
        <v>249433650</v>
      </c>
      <c r="H22" s="118"/>
      <c r="I22" s="103">
        <f>J22+K22</f>
        <v>249433650</v>
      </c>
      <c r="J22" s="104"/>
      <c r="K22" s="103">
        <v>249433650</v>
      </c>
      <c r="L22" s="102">
        <v>1</v>
      </c>
    </row>
    <row r="23" spans="1:12" ht="81.75" customHeight="1" x14ac:dyDescent="0.25">
      <c r="A23" s="160" t="s">
        <v>42</v>
      </c>
      <c r="B23" s="162" t="s">
        <v>43</v>
      </c>
      <c r="C23" s="162" t="s">
        <v>44</v>
      </c>
      <c r="D23" s="161" t="s">
        <v>45</v>
      </c>
      <c r="E23" s="94" t="s">
        <v>294</v>
      </c>
      <c r="F23" s="94" t="s">
        <v>295</v>
      </c>
      <c r="G23" s="1">
        <f t="shared" si="0"/>
        <v>2000000</v>
      </c>
      <c r="H23" s="118">
        <v>2000000</v>
      </c>
      <c r="I23" s="103"/>
      <c r="J23" s="104"/>
      <c r="K23" s="103"/>
      <c r="L23" s="102">
        <v>1</v>
      </c>
    </row>
    <row r="24" spans="1:12" s="28" customFormat="1" ht="84" customHeight="1" x14ac:dyDescent="0.25">
      <c r="A24" s="160"/>
      <c r="B24" s="162"/>
      <c r="C24" s="162"/>
      <c r="D24" s="161"/>
      <c r="E24" s="93" t="s">
        <v>296</v>
      </c>
      <c r="F24" s="94" t="s">
        <v>297</v>
      </c>
      <c r="G24" s="1">
        <f t="shared" si="0"/>
        <v>4000000</v>
      </c>
      <c r="H24" s="118">
        <v>4000000</v>
      </c>
      <c r="I24" s="103"/>
      <c r="J24" s="104"/>
      <c r="K24" s="103"/>
      <c r="L24" s="28">
        <v>1</v>
      </c>
    </row>
    <row r="25" spans="1:12" s="28" customFormat="1" ht="127.5" customHeight="1" x14ac:dyDescent="0.25">
      <c r="A25" s="160" t="s">
        <v>46</v>
      </c>
      <c r="B25" s="161">
        <v>7700</v>
      </c>
      <c r="C25" s="162" t="s">
        <v>47</v>
      </c>
      <c r="D25" s="161" t="s">
        <v>48</v>
      </c>
      <c r="E25" s="94" t="s">
        <v>298</v>
      </c>
      <c r="F25" s="94" t="s">
        <v>363</v>
      </c>
      <c r="G25" s="1">
        <f t="shared" si="0"/>
        <v>520000</v>
      </c>
      <c r="H25" s="118">
        <v>520000</v>
      </c>
      <c r="I25" s="103"/>
      <c r="J25" s="104"/>
      <c r="K25" s="103"/>
      <c r="L25" s="28">
        <v>1</v>
      </c>
    </row>
    <row r="26" spans="1:12" s="28" customFormat="1" ht="115.5" customHeight="1" x14ac:dyDescent="0.25">
      <c r="A26" s="160"/>
      <c r="B26" s="161"/>
      <c r="C26" s="162"/>
      <c r="D26" s="161"/>
      <c r="E26" s="93" t="s">
        <v>49</v>
      </c>
      <c r="F26" s="94" t="s">
        <v>307</v>
      </c>
      <c r="G26" s="1">
        <f t="shared" si="0"/>
        <v>30000</v>
      </c>
      <c r="H26" s="118">
        <v>30000</v>
      </c>
      <c r="I26" s="103"/>
      <c r="J26" s="104"/>
      <c r="K26" s="103"/>
      <c r="L26" s="28">
        <v>1</v>
      </c>
    </row>
    <row r="27" spans="1:12" s="28" customFormat="1" ht="103.5" customHeight="1" x14ac:dyDescent="0.25">
      <c r="A27" s="160"/>
      <c r="B27" s="161"/>
      <c r="C27" s="162"/>
      <c r="D27" s="161"/>
      <c r="E27" s="93" t="s">
        <v>50</v>
      </c>
      <c r="F27" s="94" t="s">
        <v>308</v>
      </c>
      <c r="G27" s="1">
        <f t="shared" si="0"/>
        <v>858000</v>
      </c>
      <c r="H27" s="118">
        <v>858000</v>
      </c>
      <c r="I27" s="103"/>
      <c r="J27" s="104"/>
      <c r="K27" s="103"/>
      <c r="L27" s="28">
        <v>1</v>
      </c>
    </row>
    <row r="28" spans="1:12" ht="94.5" customHeight="1" x14ac:dyDescent="0.25">
      <c r="A28" s="91" t="s">
        <v>51</v>
      </c>
      <c r="B28" s="92">
        <v>8120</v>
      </c>
      <c r="C28" s="92" t="s">
        <v>52</v>
      </c>
      <c r="D28" s="91" t="s">
        <v>53</v>
      </c>
      <c r="E28" s="94" t="s">
        <v>311</v>
      </c>
      <c r="F28" s="93" t="s">
        <v>312</v>
      </c>
      <c r="G28" s="1">
        <f t="shared" si="0"/>
        <v>785200</v>
      </c>
      <c r="H28" s="118">
        <v>785200</v>
      </c>
      <c r="I28" s="103"/>
      <c r="J28" s="104"/>
      <c r="K28" s="103"/>
      <c r="L28" s="102">
        <v>1</v>
      </c>
    </row>
    <row r="29" spans="1:12" ht="84.75" customHeight="1" x14ac:dyDescent="0.25">
      <c r="A29" s="91" t="s">
        <v>54</v>
      </c>
      <c r="B29" s="92" t="s">
        <v>55</v>
      </c>
      <c r="C29" s="92" t="s">
        <v>56</v>
      </c>
      <c r="D29" s="94" t="s">
        <v>57</v>
      </c>
      <c r="E29" s="94" t="s">
        <v>309</v>
      </c>
      <c r="F29" s="93" t="s">
        <v>310</v>
      </c>
      <c r="G29" s="1">
        <f t="shared" si="0"/>
        <v>1627000</v>
      </c>
      <c r="H29" s="118">
        <v>1627000</v>
      </c>
      <c r="I29" s="103"/>
      <c r="J29" s="104"/>
      <c r="K29" s="103"/>
      <c r="L29" s="102">
        <v>1</v>
      </c>
    </row>
    <row r="30" spans="1:12" ht="91.5" customHeight="1" x14ac:dyDescent="0.25">
      <c r="A30" s="91" t="s">
        <v>58</v>
      </c>
      <c r="B30" s="92">
        <v>8110</v>
      </c>
      <c r="C30" s="92" t="s">
        <v>52</v>
      </c>
      <c r="D30" s="94" t="s">
        <v>59</v>
      </c>
      <c r="E30" s="146" t="s">
        <v>299</v>
      </c>
      <c r="F30" s="93" t="s">
        <v>300</v>
      </c>
      <c r="G30" s="1">
        <f t="shared" si="0"/>
        <v>1050000</v>
      </c>
      <c r="H30" s="118">
        <v>1050000</v>
      </c>
      <c r="I30" s="103"/>
      <c r="J30" s="104"/>
      <c r="K30" s="103"/>
      <c r="L30" s="102">
        <v>1</v>
      </c>
    </row>
    <row r="31" spans="1:12" ht="72.75" customHeight="1" x14ac:dyDescent="0.25">
      <c r="A31" s="92" t="s">
        <v>61</v>
      </c>
      <c r="B31" s="92">
        <v>7426</v>
      </c>
      <c r="C31" s="92" t="s">
        <v>62</v>
      </c>
      <c r="D31" s="91" t="s">
        <v>63</v>
      </c>
      <c r="E31" s="163" t="s">
        <v>360</v>
      </c>
      <c r="F31" s="163" t="s">
        <v>368</v>
      </c>
      <c r="G31" s="1">
        <f t="shared" si="0"/>
        <v>89000000</v>
      </c>
      <c r="H31" s="118">
        <v>89000000</v>
      </c>
      <c r="I31" s="103"/>
      <c r="J31" s="104"/>
      <c r="K31" s="103"/>
      <c r="L31" s="102">
        <v>1</v>
      </c>
    </row>
    <row r="32" spans="1:12" ht="60.75" customHeight="1" x14ac:dyDescent="0.25">
      <c r="A32" s="109" t="s">
        <v>34</v>
      </c>
      <c r="B32" s="91">
        <v>7670</v>
      </c>
      <c r="C32" s="109" t="s">
        <v>35</v>
      </c>
      <c r="D32" s="93" t="s">
        <v>36</v>
      </c>
      <c r="E32" s="163"/>
      <c r="F32" s="163"/>
      <c r="G32" s="1">
        <f t="shared" si="0"/>
        <v>4000000</v>
      </c>
      <c r="H32" s="118"/>
      <c r="I32" s="103">
        <f>J32+K32</f>
        <v>4000000</v>
      </c>
      <c r="J32" s="104"/>
      <c r="K32" s="103">
        <v>4000000</v>
      </c>
      <c r="L32" s="102">
        <v>1</v>
      </c>
    </row>
    <row r="33" spans="1:13" ht="87.75" customHeight="1" x14ac:dyDescent="0.25">
      <c r="A33" s="91" t="s">
        <v>64</v>
      </c>
      <c r="B33" s="92">
        <v>7610</v>
      </c>
      <c r="C33" s="92" t="s">
        <v>65</v>
      </c>
      <c r="D33" s="94" t="s">
        <v>66</v>
      </c>
      <c r="E33" s="94" t="s">
        <v>301</v>
      </c>
      <c r="F33" s="94" t="s">
        <v>302</v>
      </c>
      <c r="G33" s="1">
        <f t="shared" si="0"/>
        <v>1000000</v>
      </c>
      <c r="H33" s="118">
        <v>1000000</v>
      </c>
      <c r="I33" s="103"/>
      <c r="J33" s="104"/>
      <c r="K33" s="103"/>
      <c r="L33" s="102">
        <v>1</v>
      </c>
    </row>
    <row r="34" spans="1:13" ht="73.5" hidden="1" customHeight="1" x14ac:dyDescent="0.25">
      <c r="A34" s="92" t="s">
        <v>67</v>
      </c>
      <c r="B34" s="92">
        <v>8230</v>
      </c>
      <c r="C34" s="92" t="s">
        <v>68</v>
      </c>
      <c r="D34" s="94" t="s">
        <v>69</v>
      </c>
      <c r="E34" s="164" t="s">
        <v>70</v>
      </c>
      <c r="F34" s="163" t="s">
        <v>71</v>
      </c>
      <c r="G34" s="1">
        <f t="shared" si="0"/>
        <v>0</v>
      </c>
      <c r="H34" s="118"/>
      <c r="I34" s="103"/>
      <c r="J34" s="104"/>
      <c r="K34" s="103"/>
      <c r="M34" s="34"/>
    </row>
    <row r="35" spans="1:13" ht="73.5" hidden="1" customHeight="1" x14ac:dyDescent="0.25">
      <c r="A35" s="110" t="s">
        <v>72</v>
      </c>
      <c r="B35" s="92">
        <v>8240</v>
      </c>
      <c r="C35" s="110" t="s">
        <v>73</v>
      </c>
      <c r="D35" s="94" t="s">
        <v>74</v>
      </c>
      <c r="E35" s="164"/>
      <c r="F35" s="163"/>
      <c r="G35" s="1">
        <f t="shared" si="0"/>
        <v>0</v>
      </c>
      <c r="H35" s="118"/>
      <c r="I35" s="103"/>
      <c r="J35" s="104"/>
      <c r="K35" s="103"/>
      <c r="M35" s="34"/>
    </row>
    <row r="36" spans="1:13" ht="185.25" customHeight="1" x14ac:dyDescent="0.25">
      <c r="A36" s="110" t="s">
        <v>72</v>
      </c>
      <c r="B36" s="92">
        <v>8240</v>
      </c>
      <c r="C36" s="110" t="s">
        <v>73</v>
      </c>
      <c r="D36" s="94" t="s">
        <v>74</v>
      </c>
      <c r="E36" s="137" t="s">
        <v>76</v>
      </c>
      <c r="F36" s="138" t="s">
        <v>77</v>
      </c>
      <c r="G36" s="1">
        <f t="shared" si="0"/>
        <v>200000000</v>
      </c>
      <c r="H36" s="118">
        <v>200000000</v>
      </c>
      <c r="I36" s="103"/>
      <c r="J36" s="104"/>
      <c r="K36" s="103"/>
      <c r="L36" s="102">
        <v>1</v>
      </c>
      <c r="M36" s="34"/>
    </row>
    <row r="37" spans="1:13" ht="74.25" customHeight="1" x14ac:dyDescent="0.25">
      <c r="A37" s="91" t="s">
        <v>80</v>
      </c>
      <c r="B37" s="92">
        <v>8340</v>
      </c>
      <c r="C37" s="92" t="s">
        <v>81</v>
      </c>
      <c r="D37" s="93" t="s">
        <v>82</v>
      </c>
      <c r="E37" s="108" t="s">
        <v>342</v>
      </c>
      <c r="F37" s="108" t="s">
        <v>341</v>
      </c>
      <c r="G37" s="1">
        <f t="shared" si="0"/>
        <v>2800000</v>
      </c>
      <c r="H37" s="118"/>
      <c r="I37" s="103">
        <f>J37+K37</f>
        <v>2800000</v>
      </c>
      <c r="J37" s="104">
        <v>2800000</v>
      </c>
      <c r="K37" s="103"/>
      <c r="L37" s="102">
        <v>1</v>
      </c>
    </row>
    <row r="38" spans="1:13" ht="67.5" customHeight="1" x14ac:dyDescent="0.25">
      <c r="A38" s="35" t="s">
        <v>83</v>
      </c>
      <c r="B38" s="36" t="s">
        <v>84</v>
      </c>
      <c r="C38" s="36" t="s">
        <v>85</v>
      </c>
      <c r="D38" s="101" t="s">
        <v>86</v>
      </c>
      <c r="E38" s="94" t="s">
        <v>303</v>
      </c>
      <c r="F38" s="94" t="s">
        <v>304</v>
      </c>
      <c r="G38" s="37">
        <f t="shared" si="0"/>
        <v>500000</v>
      </c>
      <c r="H38" s="120">
        <v>500000</v>
      </c>
      <c r="I38" s="38"/>
      <c r="J38" s="104"/>
      <c r="K38" s="38"/>
      <c r="L38" s="102">
        <v>1</v>
      </c>
    </row>
    <row r="39" spans="1:13" ht="50.25" customHeight="1" x14ac:dyDescent="0.25">
      <c r="A39" s="110" t="s">
        <v>89</v>
      </c>
      <c r="B39" s="91">
        <v>7130</v>
      </c>
      <c r="C39" s="109" t="s">
        <v>90</v>
      </c>
      <c r="D39" s="93" t="s">
        <v>91</v>
      </c>
      <c r="E39" s="161" t="s">
        <v>362</v>
      </c>
      <c r="F39" s="161" t="s">
        <v>366</v>
      </c>
      <c r="G39" s="1">
        <f t="shared" si="0"/>
        <v>1891000</v>
      </c>
      <c r="H39" s="118">
        <v>1891000</v>
      </c>
      <c r="I39" s="103"/>
      <c r="J39" s="104"/>
      <c r="K39" s="103"/>
      <c r="L39" s="102">
        <v>1</v>
      </c>
    </row>
    <row r="40" spans="1:13" ht="60.75" customHeight="1" x14ac:dyDescent="0.25">
      <c r="A40" s="109" t="s">
        <v>92</v>
      </c>
      <c r="B40" s="91">
        <v>7350</v>
      </c>
      <c r="C40" s="109" t="s">
        <v>41</v>
      </c>
      <c r="D40" s="93" t="s">
        <v>93</v>
      </c>
      <c r="E40" s="161"/>
      <c r="F40" s="161"/>
      <c r="G40" s="1">
        <f t="shared" si="0"/>
        <v>3650000</v>
      </c>
      <c r="H40" s="118">
        <v>100000</v>
      </c>
      <c r="I40" s="103">
        <f t="shared" ref="I40:I41" si="1">J40+K40</f>
        <v>3550000</v>
      </c>
      <c r="J40" s="104"/>
      <c r="K40" s="103">
        <v>3550000</v>
      </c>
      <c r="L40" s="102">
        <v>1</v>
      </c>
    </row>
    <row r="41" spans="1:13" ht="54.75" customHeight="1" x14ac:dyDescent="0.25">
      <c r="A41" s="35" t="s">
        <v>94</v>
      </c>
      <c r="B41" s="99">
        <v>7650</v>
      </c>
      <c r="C41" s="35" t="s">
        <v>35</v>
      </c>
      <c r="D41" s="39" t="s">
        <v>95</v>
      </c>
      <c r="E41" s="161"/>
      <c r="F41" s="161"/>
      <c r="G41" s="37">
        <f t="shared" si="0"/>
        <v>245000</v>
      </c>
      <c r="H41" s="120"/>
      <c r="I41" s="103">
        <f t="shared" si="1"/>
        <v>245000</v>
      </c>
      <c r="J41" s="104"/>
      <c r="K41" s="38">
        <v>245000</v>
      </c>
      <c r="L41" s="5">
        <v>1</v>
      </c>
    </row>
    <row r="42" spans="1:13" ht="117.75" customHeight="1" x14ac:dyDescent="0.25">
      <c r="A42" s="109" t="s">
        <v>96</v>
      </c>
      <c r="B42" s="91">
        <v>7450</v>
      </c>
      <c r="C42" s="109" t="s">
        <v>87</v>
      </c>
      <c r="D42" s="93" t="s">
        <v>97</v>
      </c>
      <c r="E42" s="93" t="s">
        <v>98</v>
      </c>
      <c r="F42" s="93" t="s">
        <v>99</v>
      </c>
      <c r="G42" s="1">
        <f t="shared" si="0"/>
        <v>600000</v>
      </c>
      <c r="H42" s="118">
        <v>600000</v>
      </c>
      <c r="I42" s="103"/>
      <c r="J42" s="104"/>
      <c r="K42" s="103"/>
      <c r="L42" s="102">
        <v>1</v>
      </c>
    </row>
    <row r="43" spans="1:13" ht="79.5" customHeight="1" x14ac:dyDescent="0.25">
      <c r="A43" s="160" t="s">
        <v>102</v>
      </c>
      <c r="B43" s="165">
        <v>7693</v>
      </c>
      <c r="C43" s="162" t="s">
        <v>35</v>
      </c>
      <c r="D43" s="161" t="s">
        <v>103</v>
      </c>
      <c r="E43" s="94" t="s">
        <v>359</v>
      </c>
      <c r="F43" s="94" t="s">
        <v>369</v>
      </c>
      <c r="G43" s="1">
        <f t="shared" ref="G43:G66" si="2">H43+I43</f>
        <v>7000000</v>
      </c>
      <c r="H43" s="118">
        <v>7000000</v>
      </c>
      <c r="I43" s="103"/>
      <c r="J43" s="104"/>
      <c r="K43" s="103"/>
      <c r="L43" s="102">
        <v>1</v>
      </c>
    </row>
    <row r="44" spans="1:13" ht="120" customHeight="1" x14ac:dyDescent="0.25">
      <c r="A44" s="160"/>
      <c r="B44" s="165"/>
      <c r="C44" s="162"/>
      <c r="D44" s="161"/>
      <c r="E44" s="94" t="s">
        <v>305</v>
      </c>
      <c r="F44" s="94" t="s">
        <v>306</v>
      </c>
      <c r="G44" s="1">
        <f t="shared" si="2"/>
        <v>700000</v>
      </c>
      <c r="H44" s="118">
        <v>700000</v>
      </c>
      <c r="I44" s="103"/>
      <c r="J44" s="140"/>
      <c r="K44" s="103"/>
      <c r="L44" s="102">
        <v>1</v>
      </c>
    </row>
    <row r="45" spans="1:13" ht="90" customHeight="1" x14ac:dyDescent="0.25">
      <c r="A45" s="109" t="s">
        <v>104</v>
      </c>
      <c r="B45" s="92">
        <v>7110</v>
      </c>
      <c r="C45" s="110" t="s">
        <v>90</v>
      </c>
      <c r="D45" s="93" t="s">
        <v>105</v>
      </c>
      <c r="E45" s="138" t="s">
        <v>356</v>
      </c>
      <c r="F45" s="138" t="s">
        <v>357</v>
      </c>
      <c r="G45" s="1">
        <f t="shared" si="2"/>
        <v>500000</v>
      </c>
      <c r="H45" s="118">
        <v>500000</v>
      </c>
      <c r="I45" s="103">
        <f>J45+K45</f>
        <v>0</v>
      </c>
      <c r="J45" s="104"/>
      <c r="K45" s="103"/>
      <c r="L45" s="102">
        <v>1</v>
      </c>
    </row>
    <row r="46" spans="1:13" ht="32.25" customHeight="1" x14ac:dyDescent="0.25">
      <c r="A46" s="40" t="s">
        <v>106</v>
      </c>
      <c r="B46" s="41"/>
      <c r="C46" s="41"/>
      <c r="D46" s="25" t="s">
        <v>107</v>
      </c>
      <c r="E46" s="42"/>
      <c r="F46" s="42"/>
      <c r="G46" s="27">
        <f t="shared" si="2"/>
        <v>61946460</v>
      </c>
      <c r="H46" s="90">
        <f>H47</f>
        <v>61946460</v>
      </c>
      <c r="I46" s="26">
        <f>I47</f>
        <v>0</v>
      </c>
      <c r="J46" s="26">
        <f>J47</f>
        <v>0</v>
      </c>
      <c r="K46" s="26">
        <f>K47</f>
        <v>0</v>
      </c>
      <c r="L46" s="102">
        <v>1</v>
      </c>
    </row>
    <row r="47" spans="1:13" ht="27" customHeight="1" x14ac:dyDescent="0.25">
      <c r="A47" s="40" t="s">
        <v>108</v>
      </c>
      <c r="B47" s="41"/>
      <c r="C47" s="41"/>
      <c r="D47" s="25" t="s">
        <v>107</v>
      </c>
      <c r="E47" s="42"/>
      <c r="F47" s="42"/>
      <c r="G47" s="27">
        <f t="shared" si="2"/>
        <v>61946460</v>
      </c>
      <c r="H47" s="90">
        <f>SUM(H48:H64)</f>
        <v>61946460</v>
      </c>
      <c r="I47" s="26">
        <f>SUM(I48:I64)</f>
        <v>0</v>
      </c>
      <c r="J47" s="26">
        <f>SUM(J48:J63)</f>
        <v>0</v>
      </c>
      <c r="K47" s="26">
        <f>SUM(K48:K64)</f>
        <v>0</v>
      </c>
      <c r="L47" s="102">
        <v>1</v>
      </c>
    </row>
    <row r="48" spans="1:13" ht="39.75" customHeight="1" x14ac:dyDescent="0.25">
      <c r="A48" s="43" t="s">
        <v>109</v>
      </c>
      <c r="B48" s="44">
        <v>1010</v>
      </c>
      <c r="C48" s="44" t="s">
        <v>110</v>
      </c>
      <c r="D48" s="108" t="s">
        <v>111</v>
      </c>
      <c r="E48" s="161" t="s">
        <v>112</v>
      </c>
      <c r="F48" s="178" t="s">
        <v>113</v>
      </c>
      <c r="G48" s="1">
        <f t="shared" si="2"/>
        <v>97000</v>
      </c>
      <c r="H48" s="139">
        <v>97000</v>
      </c>
      <c r="I48" s="103"/>
      <c r="J48" s="104"/>
      <c r="K48" s="45"/>
      <c r="L48" s="102">
        <v>1</v>
      </c>
    </row>
    <row r="49" spans="1:14" ht="81.75" customHeight="1" x14ac:dyDescent="0.25">
      <c r="A49" s="43" t="s">
        <v>114</v>
      </c>
      <c r="B49" s="44">
        <v>1021</v>
      </c>
      <c r="C49" s="44" t="s">
        <v>115</v>
      </c>
      <c r="D49" s="108" t="s">
        <v>116</v>
      </c>
      <c r="E49" s="161"/>
      <c r="F49" s="178"/>
      <c r="G49" s="1">
        <f t="shared" si="2"/>
        <v>2788300</v>
      </c>
      <c r="H49" s="139">
        <v>2788300</v>
      </c>
      <c r="I49" s="103"/>
      <c r="J49" s="104"/>
      <c r="K49" s="45"/>
      <c r="L49" s="102">
        <v>1</v>
      </c>
    </row>
    <row r="50" spans="1:14" ht="132.75" customHeight="1" x14ac:dyDescent="0.25">
      <c r="A50" s="43" t="s">
        <v>117</v>
      </c>
      <c r="B50" s="44">
        <v>1025</v>
      </c>
      <c r="C50" s="46" t="s">
        <v>118</v>
      </c>
      <c r="D50" s="108" t="s">
        <v>119</v>
      </c>
      <c r="E50" s="161"/>
      <c r="F50" s="178"/>
      <c r="G50" s="1">
        <f t="shared" si="2"/>
        <v>39200</v>
      </c>
      <c r="H50" s="139">
        <v>39200</v>
      </c>
      <c r="I50" s="103"/>
      <c r="J50" s="104"/>
      <c r="K50" s="45"/>
      <c r="L50" s="102">
        <v>1</v>
      </c>
    </row>
    <row r="51" spans="1:14" ht="58.5" hidden="1" customHeight="1" x14ac:dyDescent="0.25">
      <c r="A51" s="109" t="s">
        <v>120</v>
      </c>
      <c r="B51" s="92">
        <v>1070</v>
      </c>
      <c r="C51" s="110" t="s">
        <v>121</v>
      </c>
      <c r="D51" s="93" t="s">
        <v>122</v>
      </c>
      <c r="E51" s="161"/>
      <c r="F51" s="161"/>
      <c r="G51" s="32">
        <f t="shared" si="2"/>
        <v>0</v>
      </c>
      <c r="H51" s="119"/>
      <c r="I51" s="33"/>
      <c r="J51" s="104"/>
      <c r="K51" s="33"/>
    </row>
    <row r="52" spans="1:14" ht="136.5" hidden="1" customHeight="1" x14ac:dyDescent="0.25">
      <c r="A52" s="109" t="s">
        <v>123</v>
      </c>
      <c r="B52" s="92">
        <v>1181</v>
      </c>
      <c r="C52" s="110" t="s">
        <v>124</v>
      </c>
      <c r="D52" s="93" t="s">
        <v>125</v>
      </c>
      <c r="E52" s="161"/>
      <c r="F52" s="161"/>
      <c r="G52" s="32">
        <f t="shared" si="2"/>
        <v>0</v>
      </c>
      <c r="H52" s="119"/>
      <c r="I52" s="33"/>
      <c r="J52" s="104"/>
      <c r="K52" s="33"/>
    </row>
    <row r="53" spans="1:14" ht="117" hidden="1" customHeight="1" x14ac:dyDescent="0.25">
      <c r="A53" s="109" t="s">
        <v>126</v>
      </c>
      <c r="B53" s="92">
        <v>1182</v>
      </c>
      <c r="C53" s="110" t="s">
        <v>124</v>
      </c>
      <c r="D53" s="93" t="s">
        <v>127</v>
      </c>
      <c r="E53" s="161"/>
      <c r="F53" s="161"/>
      <c r="G53" s="32">
        <f t="shared" si="2"/>
        <v>0</v>
      </c>
      <c r="H53" s="119"/>
      <c r="I53" s="33"/>
      <c r="J53" s="104"/>
      <c r="K53" s="33"/>
      <c r="N53" s="5"/>
    </row>
    <row r="54" spans="1:14" ht="82.5" customHeight="1" x14ac:dyDescent="0.25">
      <c r="A54" s="109" t="s">
        <v>128</v>
      </c>
      <c r="B54" s="92">
        <v>1142</v>
      </c>
      <c r="C54" s="110" t="s">
        <v>124</v>
      </c>
      <c r="D54" s="93" t="s">
        <v>129</v>
      </c>
      <c r="E54" s="161"/>
      <c r="F54" s="178"/>
      <c r="G54" s="1">
        <f t="shared" si="2"/>
        <v>1901200</v>
      </c>
      <c r="H54" s="118">
        <v>1901200</v>
      </c>
      <c r="I54" s="103"/>
      <c r="J54" s="104"/>
      <c r="K54" s="103"/>
      <c r="L54" s="102">
        <v>1</v>
      </c>
      <c r="N54" s="5"/>
    </row>
    <row r="55" spans="1:14" ht="91.5" customHeight="1" x14ac:dyDescent="0.25">
      <c r="A55" s="109" t="s">
        <v>128</v>
      </c>
      <c r="B55" s="92">
        <v>1142</v>
      </c>
      <c r="C55" s="110" t="s">
        <v>124</v>
      </c>
      <c r="D55" s="93" t="s">
        <v>129</v>
      </c>
      <c r="E55" s="93" t="s">
        <v>130</v>
      </c>
      <c r="F55" s="93" t="s">
        <v>24</v>
      </c>
      <c r="G55" s="1">
        <f t="shared" si="2"/>
        <v>72400</v>
      </c>
      <c r="H55" s="118">
        <v>72400</v>
      </c>
      <c r="I55" s="103"/>
      <c r="J55" s="140"/>
      <c r="K55" s="103"/>
      <c r="L55" s="102">
        <v>1</v>
      </c>
    </row>
    <row r="56" spans="1:14" ht="84.75" customHeight="1" x14ac:dyDescent="0.25">
      <c r="A56" s="109" t="s">
        <v>131</v>
      </c>
      <c r="B56" s="92">
        <v>5031</v>
      </c>
      <c r="C56" s="110" t="s">
        <v>132</v>
      </c>
      <c r="D56" s="93" t="s">
        <v>133</v>
      </c>
      <c r="E56" s="179" t="s">
        <v>323</v>
      </c>
      <c r="F56" s="161" t="s">
        <v>324</v>
      </c>
      <c r="G56" s="147">
        <f t="shared" si="2"/>
        <v>23064900</v>
      </c>
      <c r="H56" s="118">
        <v>23064900</v>
      </c>
      <c r="I56" s="103"/>
      <c r="J56" s="140"/>
      <c r="K56" s="103"/>
      <c r="L56" s="102">
        <v>1</v>
      </c>
    </row>
    <row r="57" spans="1:14" ht="58.5" hidden="1" customHeight="1" x14ac:dyDescent="0.25">
      <c r="A57" s="43" t="s">
        <v>114</v>
      </c>
      <c r="B57" s="44">
        <v>1021</v>
      </c>
      <c r="C57" s="44" t="s">
        <v>115</v>
      </c>
      <c r="D57" s="108" t="s">
        <v>116</v>
      </c>
      <c r="E57" s="179"/>
      <c r="F57" s="161"/>
      <c r="G57" s="147">
        <f t="shared" si="2"/>
        <v>0</v>
      </c>
      <c r="H57" s="119"/>
      <c r="I57" s="33"/>
      <c r="J57" s="104"/>
      <c r="K57" s="33"/>
    </row>
    <row r="58" spans="1:14" ht="37.5" customHeight="1" x14ac:dyDescent="0.25">
      <c r="A58" s="110" t="s">
        <v>109</v>
      </c>
      <c r="B58" s="91">
        <v>1010</v>
      </c>
      <c r="C58" s="109" t="s">
        <v>134</v>
      </c>
      <c r="D58" s="91" t="s">
        <v>111</v>
      </c>
      <c r="E58" s="158" t="s">
        <v>299</v>
      </c>
      <c r="F58" s="158" t="s">
        <v>135</v>
      </c>
      <c r="G58" s="147">
        <f t="shared" si="2"/>
        <v>500000</v>
      </c>
      <c r="H58" s="119">
        <v>500000</v>
      </c>
      <c r="I58" s="33"/>
      <c r="J58" s="104"/>
      <c r="K58" s="33"/>
      <c r="L58" s="102">
        <v>1</v>
      </c>
    </row>
    <row r="59" spans="1:14" ht="66.75" hidden="1" customHeight="1" x14ac:dyDescent="0.25">
      <c r="A59" s="110" t="s">
        <v>114</v>
      </c>
      <c r="B59" s="91">
        <v>1021</v>
      </c>
      <c r="C59" s="109" t="s">
        <v>136</v>
      </c>
      <c r="D59" s="93" t="s">
        <v>137</v>
      </c>
      <c r="E59" s="180"/>
      <c r="F59" s="180"/>
      <c r="G59" s="147">
        <f t="shared" si="2"/>
        <v>0</v>
      </c>
      <c r="H59" s="119"/>
      <c r="I59" s="33"/>
      <c r="J59" s="104"/>
      <c r="K59" s="33"/>
    </row>
    <row r="60" spans="1:14" ht="58.5" hidden="1" customHeight="1" x14ac:dyDescent="0.25">
      <c r="A60" s="110" t="s">
        <v>120</v>
      </c>
      <c r="B60" s="91">
        <v>1070</v>
      </c>
      <c r="C60" s="109" t="s">
        <v>138</v>
      </c>
      <c r="D60" s="93" t="s">
        <v>139</v>
      </c>
      <c r="E60" s="166"/>
      <c r="F60" s="166"/>
      <c r="G60" s="147">
        <f t="shared" si="2"/>
        <v>0</v>
      </c>
      <c r="H60" s="119"/>
      <c r="I60" s="33">
        <f t="shared" ref="I60:I64" si="3">J60+K60</f>
        <v>0</v>
      </c>
      <c r="J60" s="104"/>
      <c r="K60" s="33"/>
    </row>
    <row r="61" spans="1:14" ht="76.5" customHeight="1" x14ac:dyDescent="0.25">
      <c r="A61" s="109" t="s">
        <v>109</v>
      </c>
      <c r="B61" s="92">
        <v>1010</v>
      </c>
      <c r="C61" s="110" t="s">
        <v>110</v>
      </c>
      <c r="D61" s="93" t="s">
        <v>111</v>
      </c>
      <c r="E61" s="158" t="s">
        <v>321</v>
      </c>
      <c r="F61" s="158" t="s">
        <v>322</v>
      </c>
      <c r="G61" s="1">
        <f t="shared" si="2"/>
        <v>8357310</v>
      </c>
      <c r="H61" s="118">
        <v>8357310</v>
      </c>
      <c r="I61" s="103">
        <f t="shared" si="3"/>
        <v>0</v>
      </c>
      <c r="J61" s="104"/>
      <c r="K61" s="103"/>
      <c r="L61" s="102">
        <v>1</v>
      </c>
    </row>
    <row r="62" spans="1:14" ht="94.5" customHeight="1" x14ac:dyDescent="0.25">
      <c r="A62" s="109" t="s">
        <v>114</v>
      </c>
      <c r="B62" s="92">
        <v>1021</v>
      </c>
      <c r="C62" s="110" t="s">
        <v>115</v>
      </c>
      <c r="D62" s="93" t="s">
        <v>116</v>
      </c>
      <c r="E62" s="181"/>
      <c r="F62" s="181"/>
      <c r="G62" s="1">
        <f t="shared" si="2"/>
        <v>25126150</v>
      </c>
      <c r="H62" s="118">
        <v>25126150</v>
      </c>
      <c r="I62" s="103">
        <f t="shared" si="3"/>
        <v>0</v>
      </c>
      <c r="J62" s="104"/>
      <c r="K62" s="103"/>
      <c r="L62" s="102">
        <v>1</v>
      </c>
    </row>
    <row r="63" spans="1:14" ht="75" hidden="1" customHeight="1" x14ac:dyDescent="0.25">
      <c r="A63" s="109" t="s">
        <v>120</v>
      </c>
      <c r="B63" s="92">
        <v>1070</v>
      </c>
      <c r="C63" s="110" t="s">
        <v>121</v>
      </c>
      <c r="D63" s="93" t="s">
        <v>122</v>
      </c>
      <c r="E63" s="159"/>
      <c r="F63" s="159"/>
      <c r="G63" s="1">
        <f t="shared" si="2"/>
        <v>0</v>
      </c>
      <c r="H63" s="118"/>
      <c r="I63" s="103">
        <f t="shared" si="3"/>
        <v>0</v>
      </c>
      <c r="J63" s="104"/>
      <c r="K63" s="103"/>
    </row>
    <row r="64" spans="1:14" ht="85.5" hidden="1" customHeight="1" x14ac:dyDescent="0.25">
      <c r="A64" s="109" t="s">
        <v>128</v>
      </c>
      <c r="B64" s="92">
        <v>1142</v>
      </c>
      <c r="C64" s="110" t="s">
        <v>124</v>
      </c>
      <c r="D64" s="93" t="s">
        <v>142</v>
      </c>
      <c r="E64" s="47" t="s">
        <v>143</v>
      </c>
      <c r="F64" s="93" t="s">
        <v>144</v>
      </c>
      <c r="G64" s="1">
        <f t="shared" si="2"/>
        <v>0</v>
      </c>
      <c r="H64" s="118"/>
      <c r="I64" s="103">
        <f t="shared" si="3"/>
        <v>0</v>
      </c>
      <c r="J64" s="104"/>
      <c r="K64" s="103"/>
    </row>
    <row r="65" spans="1:18" ht="29.25" customHeight="1" x14ac:dyDescent="0.25">
      <c r="A65" s="40" t="s">
        <v>145</v>
      </c>
      <c r="B65" s="41"/>
      <c r="C65" s="41"/>
      <c r="D65" s="25" t="s">
        <v>146</v>
      </c>
      <c r="E65" s="42"/>
      <c r="F65" s="42"/>
      <c r="G65" s="27">
        <f t="shared" si="2"/>
        <v>152182100</v>
      </c>
      <c r="H65" s="90">
        <f>SUM(H67:H81)</f>
        <v>152182100</v>
      </c>
      <c r="I65" s="26">
        <f>SUM(I67:I81)</f>
        <v>0</v>
      </c>
      <c r="J65" s="26">
        <f>SUM(J67:J81)</f>
        <v>0</v>
      </c>
      <c r="K65" s="26">
        <f>SUM(K67:K81)</f>
        <v>0</v>
      </c>
      <c r="L65" s="102">
        <v>1</v>
      </c>
    </row>
    <row r="66" spans="1:18" ht="29.25" customHeight="1" x14ac:dyDescent="0.25">
      <c r="A66" s="40" t="s">
        <v>147</v>
      </c>
      <c r="B66" s="41"/>
      <c r="C66" s="41"/>
      <c r="D66" s="25" t="s">
        <v>146</v>
      </c>
      <c r="E66" s="42"/>
      <c r="F66" s="42"/>
      <c r="G66" s="27">
        <f t="shared" si="2"/>
        <v>152182100</v>
      </c>
      <c r="H66" s="90">
        <f>SUM(H67:H81)</f>
        <v>152182100</v>
      </c>
      <c r="I66" s="26">
        <f>SUM(I67:I81)</f>
        <v>0</v>
      </c>
      <c r="J66" s="26">
        <f>SUM(J67:J81)</f>
        <v>0</v>
      </c>
      <c r="K66" s="26">
        <f>SUM(K67:K81)</f>
        <v>0</v>
      </c>
      <c r="L66" s="102">
        <v>1</v>
      </c>
      <c r="M66" s="48"/>
    </row>
    <row r="67" spans="1:18" ht="93.75" hidden="1" customHeight="1" x14ac:dyDescent="0.25">
      <c r="A67" s="35" t="s">
        <v>148</v>
      </c>
      <c r="B67" s="100">
        <v>2010</v>
      </c>
      <c r="C67" s="36" t="s">
        <v>149</v>
      </c>
      <c r="D67" s="101" t="s">
        <v>150</v>
      </c>
      <c r="E67" s="166" t="s">
        <v>321</v>
      </c>
      <c r="F67" s="166" t="s">
        <v>322</v>
      </c>
      <c r="G67" s="37">
        <f t="shared" ref="G67:G81" si="4">H67+I67</f>
        <v>0</v>
      </c>
      <c r="H67" s="120"/>
      <c r="I67" s="38">
        <f t="shared" ref="I67:I73" si="5">J67+K67</f>
        <v>0</v>
      </c>
      <c r="J67" s="104"/>
      <c r="K67" s="38"/>
      <c r="M67" s="5"/>
    </row>
    <row r="68" spans="1:18" ht="41.25" customHeight="1" x14ac:dyDescent="0.25">
      <c r="A68" s="109" t="s">
        <v>151</v>
      </c>
      <c r="B68" s="92">
        <v>2080</v>
      </c>
      <c r="C68" s="110" t="s">
        <v>152</v>
      </c>
      <c r="D68" s="94" t="s">
        <v>153</v>
      </c>
      <c r="E68" s="166"/>
      <c r="F68" s="166"/>
      <c r="G68" s="1">
        <f t="shared" si="4"/>
        <v>490600</v>
      </c>
      <c r="H68" s="118">
        <v>490600</v>
      </c>
      <c r="I68" s="103">
        <f t="shared" si="5"/>
        <v>0</v>
      </c>
      <c r="J68" s="104"/>
      <c r="K68" s="103"/>
      <c r="L68" s="102">
        <v>1</v>
      </c>
    </row>
    <row r="69" spans="1:18" ht="77.25" customHeight="1" x14ac:dyDescent="0.25">
      <c r="A69" s="109" t="s">
        <v>154</v>
      </c>
      <c r="B69" s="92">
        <v>2090</v>
      </c>
      <c r="C69" s="110" t="s">
        <v>155</v>
      </c>
      <c r="D69" s="94" t="s">
        <v>156</v>
      </c>
      <c r="E69" s="166"/>
      <c r="F69" s="166"/>
      <c r="G69" s="1">
        <f t="shared" si="4"/>
        <v>30000</v>
      </c>
      <c r="H69" s="118">
        <v>30000</v>
      </c>
      <c r="I69" s="103">
        <f t="shared" si="5"/>
        <v>0</v>
      </c>
      <c r="J69" s="104"/>
      <c r="K69" s="103"/>
      <c r="L69" s="102">
        <v>1</v>
      </c>
    </row>
    <row r="70" spans="1:18" ht="45" customHeight="1" x14ac:dyDescent="0.25">
      <c r="A70" s="35" t="s">
        <v>157</v>
      </c>
      <c r="B70" s="100">
        <v>2100</v>
      </c>
      <c r="C70" s="36" t="s">
        <v>155</v>
      </c>
      <c r="D70" s="101" t="s">
        <v>158</v>
      </c>
      <c r="E70" s="166"/>
      <c r="F70" s="166"/>
      <c r="G70" s="37">
        <f t="shared" si="4"/>
        <v>480900</v>
      </c>
      <c r="H70" s="120">
        <v>480900</v>
      </c>
      <c r="I70" s="38">
        <f t="shared" si="5"/>
        <v>0</v>
      </c>
      <c r="J70" s="104"/>
      <c r="K70" s="38"/>
      <c r="L70" s="102">
        <v>1</v>
      </c>
    </row>
    <row r="71" spans="1:18" ht="72.75" customHeight="1" x14ac:dyDescent="0.25">
      <c r="A71" s="109" t="s">
        <v>159</v>
      </c>
      <c r="B71" s="92">
        <v>2152</v>
      </c>
      <c r="C71" s="110" t="s">
        <v>160</v>
      </c>
      <c r="D71" s="94" t="s">
        <v>161</v>
      </c>
      <c r="E71" s="166"/>
      <c r="F71" s="166"/>
      <c r="G71" s="1">
        <f t="shared" si="4"/>
        <v>1418100</v>
      </c>
      <c r="H71" s="118">
        <v>1418100</v>
      </c>
      <c r="I71" s="103">
        <f t="shared" si="5"/>
        <v>0</v>
      </c>
      <c r="J71" s="104"/>
      <c r="K71" s="103"/>
      <c r="L71" s="102">
        <v>1</v>
      </c>
    </row>
    <row r="72" spans="1:18" ht="41.25" customHeight="1" x14ac:dyDescent="0.25">
      <c r="A72" s="109" t="s">
        <v>148</v>
      </c>
      <c r="B72" s="92">
        <v>2010</v>
      </c>
      <c r="C72" s="110" t="s">
        <v>149</v>
      </c>
      <c r="D72" s="94" t="s">
        <v>150</v>
      </c>
      <c r="E72" s="161" t="s">
        <v>317</v>
      </c>
      <c r="F72" s="161" t="s">
        <v>318</v>
      </c>
      <c r="G72" s="1">
        <f t="shared" si="4"/>
        <v>22102600</v>
      </c>
      <c r="H72" s="118">
        <v>22102600</v>
      </c>
      <c r="I72" s="103">
        <f t="shared" si="5"/>
        <v>0</v>
      </c>
      <c r="J72" s="104"/>
      <c r="K72" s="103"/>
      <c r="L72" s="102">
        <v>1</v>
      </c>
      <c r="M72" s="48"/>
    </row>
    <row r="73" spans="1:18" ht="97.5" customHeight="1" x14ac:dyDescent="0.25">
      <c r="A73" s="109" t="s">
        <v>151</v>
      </c>
      <c r="B73" s="92">
        <v>2080</v>
      </c>
      <c r="C73" s="110" t="s">
        <v>152</v>
      </c>
      <c r="D73" s="94" t="s">
        <v>153</v>
      </c>
      <c r="E73" s="161"/>
      <c r="F73" s="161"/>
      <c r="G73" s="1">
        <f t="shared" si="4"/>
        <v>22688600</v>
      </c>
      <c r="H73" s="118">
        <v>22688600</v>
      </c>
      <c r="I73" s="103">
        <f t="shared" si="5"/>
        <v>0</v>
      </c>
      <c r="J73" s="104"/>
      <c r="K73" s="103"/>
      <c r="L73" s="102">
        <v>1</v>
      </c>
      <c r="N73" s="4"/>
    </row>
    <row r="74" spans="1:18" ht="32.25" customHeight="1" x14ac:dyDescent="0.25">
      <c r="A74" s="109" t="s">
        <v>157</v>
      </c>
      <c r="B74" s="92">
        <v>2100</v>
      </c>
      <c r="C74" s="110" t="s">
        <v>155</v>
      </c>
      <c r="D74" s="94" t="s">
        <v>158</v>
      </c>
      <c r="E74" s="161"/>
      <c r="F74" s="161"/>
      <c r="G74" s="1">
        <f t="shared" si="4"/>
        <v>3709200</v>
      </c>
      <c r="H74" s="118">
        <v>3709200</v>
      </c>
      <c r="I74" s="103"/>
      <c r="J74" s="104"/>
      <c r="K74" s="103"/>
      <c r="L74" s="102">
        <v>1</v>
      </c>
      <c r="N74" s="4"/>
    </row>
    <row r="75" spans="1:18" ht="52.5" customHeight="1" x14ac:dyDescent="0.25">
      <c r="A75" s="109" t="s">
        <v>162</v>
      </c>
      <c r="B75" s="92">
        <v>2151</v>
      </c>
      <c r="C75" s="110" t="s">
        <v>160</v>
      </c>
      <c r="D75" s="94" t="s">
        <v>163</v>
      </c>
      <c r="E75" s="161"/>
      <c r="F75" s="161"/>
      <c r="G75" s="1">
        <f t="shared" si="4"/>
        <v>2206600</v>
      </c>
      <c r="H75" s="118">
        <v>2206600</v>
      </c>
      <c r="I75" s="103"/>
      <c r="J75" s="104"/>
      <c r="K75" s="103"/>
      <c r="L75" s="102">
        <v>1</v>
      </c>
      <c r="N75" s="4"/>
    </row>
    <row r="76" spans="1:18" ht="40.5" customHeight="1" x14ac:dyDescent="0.25">
      <c r="A76" s="109" t="s">
        <v>159</v>
      </c>
      <c r="B76" s="92">
        <v>2152</v>
      </c>
      <c r="C76" s="110" t="s">
        <v>160</v>
      </c>
      <c r="D76" s="94" t="s">
        <v>161</v>
      </c>
      <c r="E76" s="161"/>
      <c r="F76" s="161"/>
      <c r="G76" s="1">
        <f t="shared" si="4"/>
        <v>632200</v>
      </c>
      <c r="H76" s="118">
        <v>632200</v>
      </c>
      <c r="I76" s="103"/>
      <c r="J76" s="104"/>
      <c r="K76" s="103"/>
      <c r="L76" s="102">
        <v>1</v>
      </c>
    </row>
    <row r="77" spans="1:18" ht="47.25" customHeight="1" x14ac:dyDescent="0.25">
      <c r="A77" s="109" t="s">
        <v>148</v>
      </c>
      <c r="B77" s="92">
        <v>2010</v>
      </c>
      <c r="C77" s="110" t="s">
        <v>149</v>
      </c>
      <c r="D77" s="94" t="s">
        <v>150</v>
      </c>
      <c r="E77" s="161" t="s">
        <v>319</v>
      </c>
      <c r="F77" s="161" t="s">
        <v>320</v>
      </c>
      <c r="G77" s="1">
        <f t="shared" si="4"/>
        <v>70134000</v>
      </c>
      <c r="H77" s="118">
        <v>70134000</v>
      </c>
      <c r="I77" s="103"/>
      <c r="J77" s="104"/>
      <c r="K77" s="103"/>
      <c r="L77" s="102">
        <v>1</v>
      </c>
      <c r="O77" s="4"/>
    </row>
    <row r="78" spans="1:18" ht="56.25" customHeight="1" x14ac:dyDescent="0.35">
      <c r="A78" s="109" t="s">
        <v>151</v>
      </c>
      <c r="B78" s="92">
        <v>2080</v>
      </c>
      <c r="C78" s="110" t="s">
        <v>152</v>
      </c>
      <c r="D78" s="94" t="s">
        <v>153</v>
      </c>
      <c r="E78" s="161"/>
      <c r="F78" s="161"/>
      <c r="G78" s="1">
        <f t="shared" si="4"/>
        <v>7495300</v>
      </c>
      <c r="H78" s="118">
        <v>7495300</v>
      </c>
      <c r="I78" s="103"/>
      <c r="J78" s="104"/>
      <c r="K78" s="103"/>
      <c r="L78" s="102">
        <v>1</v>
      </c>
      <c r="R78" s="87"/>
    </row>
    <row r="79" spans="1:18" ht="80.25" customHeight="1" x14ac:dyDescent="0.35">
      <c r="A79" s="109" t="s">
        <v>154</v>
      </c>
      <c r="B79" s="92">
        <v>2090</v>
      </c>
      <c r="C79" s="110" t="s">
        <v>155</v>
      </c>
      <c r="D79" s="94" t="s">
        <v>156</v>
      </c>
      <c r="E79" s="161"/>
      <c r="F79" s="161"/>
      <c r="G79" s="1">
        <f t="shared" si="4"/>
        <v>15155800</v>
      </c>
      <c r="H79" s="118">
        <v>15155800</v>
      </c>
      <c r="I79" s="103"/>
      <c r="J79" s="104"/>
      <c r="K79" s="103"/>
      <c r="L79" s="102">
        <v>1</v>
      </c>
      <c r="R79" s="87"/>
    </row>
    <row r="80" spans="1:18" ht="78" customHeight="1" x14ac:dyDescent="0.25">
      <c r="A80" s="109" t="s">
        <v>164</v>
      </c>
      <c r="B80" s="92">
        <v>2111</v>
      </c>
      <c r="C80" s="110" t="s">
        <v>165</v>
      </c>
      <c r="D80" s="94" t="s">
        <v>166</v>
      </c>
      <c r="E80" s="161"/>
      <c r="F80" s="161"/>
      <c r="G80" s="32">
        <f t="shared" si="4"/>
        <v>5638200</v>
      </c>
      <c r="H80" s="119">
        <v>5638200</v>
      </c>
      <c r="I80" s="33"/>
      <c r="J80" s="104"/>
      <c r="K80" s="33"/>
      <c r="L80" s="102">
        <v>1</v>
      </c>
    </row>
    <row r="81" spans="1:12" ht="110.25" hidden="1" customHeight="1" x14ac:dyDescent="0.25">
      <c r="A81" s="109" t="s">
        <v>151</v>
      </c>
      <c r="B81" s="92">
        <v>2080</v>
      </c>
      <c r="C81" s="110" t="s">
        <v>152</v>
      </c>
      <c r="D81" s="94" t="s">
        <v>153</v>
      </c>
      <c r="E81" s="93" t="s">
        <v>167</v>
      </c>
      <c r="F81" s="93" t="s">
        <v>168</v>
      </c>
      <c r="G81" s="1">
        <f t="shared" si="4"/>
        <v>0</v>
      </c>
      <c r="H81" s="118"/>
      <c r="I81" s="103"/>
      <c r="J81" s="104"/>
      <c r="K81" s="103"/>
    </row>
    <row r="82" spans="1:12" ht="48" customHeight="1" x14ac:dyDescent="0.25">
      <c r="A82" s="49" t="s">
        <v>169</v>
      </c>
      <c r="B82" s="50"/>
      <c r="C82" s="50"/>
      <c r="D82" s="51" t="s">
        <v>170</v>
      </c>
      <c r="E82" s="52"/>
      <c r="F82" s="52"/>
      <c r="G82" s="53">
        <f t="shared" ref="G82:G103" si="6">H82+I82</f>
        <v>42367800</v>
      </c>
      <c r="H82" s="90">
        <f>H83</f>
        <v>42367800</v>
      </c>
      <c r="I82" s="54">
        <f>I83</f>
        <v>0</v>
      </c>
      <c r="J82" s="142">
        <f>J83</f>
        <v>0</v>
      </c>
      <c r="K82" s="54">
        <f>K83</f>
        <v>0</v>
      </c>
      <c r="L82" s="102">
        <v>1</v>
      </c>
    </row>
    <row r="83" spans="1:12" ht="42.75" customHeight="1" x14ac:dyDescent="0.25">
      <c r="A83" s="49" t="s">
        <v>171</v>
      </c>
      <c r="B83" s="50"/>
      <c r="C83" s="50"/>
      <c r="D83" s="51" t="s">
        <v>170</v>
      </c>
      <c r="E83" s="52"/>
      <c r="F83" s="52"/>
      <c r="G83" s="53">
        <f t="shared" si="6"/>
        <v>42367800</v>
      </c>
      <c r="H83" s="90">
        <f>SUM(H84:H96)</f>
        <v>42367800</v>
      </c>
      <c r="I83" s="54">
        <f>SUM(I84:I96)</f>
        <v>0</v>
      </c>
      <c r="J83" s="142">
        <f>SUM(J84:J96)</f>
        <v>0</v>
      </c>
      <c r="K83" s="54">
        <f>SUM(K84:K96)</f>
        <v>0</v>
      </c>
      <c r="L83" s="102">
        <v>1</v>
      </c>
    </row>
    <row r="84" spans="1:12" ht="84.75" customHeight="1" x14ac:dyDescent="0.25">
      <c r="A84" s="100" t="s">
        <v>172</v>
      </c>
      <c r="B84" s="100" t="s">
        <v>173</v>
      </c>
      <c r="C84" s="100" t="s">
        <v>19</v>
      </c>
      <c r="D84" s="101" t="s">
        <v>174</v>
      </c>
      <c r="E84" s="39" t="s">
        <v>314</v>
      </c>
      <c r="F84" s="39" t="s">
        <v>313</v>
      </c>
      <c r="G84" s="37">
        <f t="shared" si="6"/>
        <v>316400</v>
      </c>
      <c r="H84" s="121">
        <v>316400</v>
      </c>
      <c r="I84" s="38"/>
      <c r="J84" s="26"/>
      <c r="K84" s="38"/>
      <c r="L84" s="102">
        <v>1</v>
      </c>
    </row>
    <row r="85" spans="1:12" ht="64.5" customHeight="1" x14ac:dyDescent="0.25">
      <c r="A85" s="91" t="s">
        <v>175</v>
      </c>
      <c r="B85" s="92">
        <v>3031</v>
      </c>
      <c r="C85" s="92">
        <v>1030</v>
      </c>
      <c r="D85" s="93" t="s">
        <v>176</v>
      </c>
      <c r="E85" s="163" t="s">
        <v>343</v>
      </c>
      <c r="F85" s="163" t="s">
        <v>344</v>
      </c>
      <c r="G85" s="1">
        <f t="shared" si="6"/>
        <v>1030000</v>
      </c>
      <c r="H85" s="139">
        <v>1030000</v>
      </c>
      <c r="I85" s="103"/>
      <c r="J85" s="26"/>
      <c r="K85" s="103"/>
      <c r="L85" s="102">
        <v>1</v>
      </c>
    </row>
    <row r="86" spans="1:12" ht="52.5" customHeight="1" x14ac:dyDescent="0.25">
      <c r="A86" s="91" t="s">
        <v>177</v>
      </c>
      <c r="B86" s="92">
        <v>3032</v>
      </c>
      <c r="C86" s="92">
        <v>1070</v>
      </c>
      <c r="D86" s="93" t="s">
        <v>178</v>
      </c>
      <c r="E86" s="163"/>
      <c r="F86" s="163"/>
      <c r="G86" s="1">
        <f t="shared" si="6"/>
        <v>200000</v>
      </c>
      <c r="H86" s="139">
        <v>200000</v>
      </c>
      <c r="I86" s="103"/>
      <c r="J86" s="26"/>
      <c r="K86" s="103"/>
      <c r="L86" s="102">
        <v>1</v>
      </c>
    </row>
    <row r="87" spans="1:12" ht="67.5" customHeight="1" x14ac:dyDescent="0.25">
      <c r="A87" s="91" t="s">
        <v>179</v>
      </c>
      <c r="B87" s="92">
        <v>3035</v>
      </c>
      <c r="C87" s="92">
        <v>1070</v>
      </c>
      <c r="D87" s="93" t="s">
        <v>180</v>
      </c>
      <c r="E87" s="163"/>
      <c r="F87" s="163"/>
      <c r="G87" s="1">
        <f t="shared" si="6"/>
        <v>1000000</v>
      </c>
      <c r="H87" s="139">
        <v>1000000</v>
      </c>
      <c r="I87" s="103"/>
      <c r="J87" s="26"/>
      <c r="K87" s="103"/>
      <c r="L87" s="102">
        <v>1</v>
      </c>
    </row>
    <row r="88" spans="1:12" ht="51.75" customHeight="1" x14ac:dyDescent="0.25">
      <c r="A88" s="91" t="s">
        <v>181</v>
      </c>
      <c r="B88" s="92">
        <v>3050</v>
      </c>
      <c r="C88" s="92">
        <v>1070</v>
      </c>
      <c r="D88" s="93" t="s">
        <v>399</v>
      </c>
      <c r="E88" s="163"/>
      <c r="F88" s="163"/>
      <c r="G88" s="1">
        <f t="shared" si="6"/>
        <v>1010000</v>
      </c>
      <c r="H88" s="118">
        <v>1010000</v>
      </c>
      <c r="I88" s="103"/>
      <c r="J88" s="104"/>
      <c r="K88" s="103"/>
      <c r="L88" s="102">
        <v>1</v>
      </c>
    </row>
    <row r="89" spans="1:12" ht="117.75" customHeight="1" x14ac:dyDescent="0.25">
      <c r="A89" s="91" t="s">
        <v>182</v>
      </c>
      <c r="B89" s="92">
        <v>3140</v>
      </c>
      <c r="C89" s="92">
        <v>1040</v>
      </c>
      <c r="D89" s="93" t="s">
        <v>183</v>
      </c>
      <c r="E89" s="163"/>
      <c r="F89" s="163"/>
      <c r="G89" s="1">
        <f t="shared" si="6"/>
        <v>1600000</v>
      </c>
      <c r="H89" s="118">
        <v>1600000</v>
      </c>
      <c r="I89" s="103"/>
      <c r="J89" s="104"/>
      <c r="K89" s="103"/>
      <c r="L89" s="102">
        <v>1</v>
      </c>
    </row>
    <row r="90" spans="1:12" ht="138" customHeight="1" x14ac:dyDescent="0.25">
      <c r="A90" s="91" t="s">
        <v>184</v>
      </c>
      <c r="B90" s="92">
        <v>3160</v>
      </c>
      <c r="C90" s="92">
        <v>1010</v>
      </c>
      <c r="D90" s="93" t="s">
        <v>185</v>
      </c>
      <c r="E90" s="163"/>
      <c r="F90" s="163"/>
      <c r="G90" s="1">
        <f t="shared" si="6"/>
        <v>7400000</v>
      </c>
      <c r="H90" s="118">
        <v>7400000</v>
      </c>
      <c r="I90" s="103"/>
      <c r="J90" s="104"/>
      <c r="K90" s="103"/>
      <c r="L90" s="102">
        <v>1</v>
      </c>
    </row>
    <row r="91" spans="1:12" ht="144" customHeight="1" x14ac:dyDescent="0.25">
      <c r="A91" s="91" t="s">
        <v>186</v>
      </c>
      <c r="B91" s="92">
        <v>3180</v>
      </c>
      <c r="C91" s="92">
        <v>1060</v>
      </c>
      <c r="D91" s="93" t="s">
        <v>187</v>
      </c>
      <c r="E91" s="163"/>
      <c r="F91" s="163"/>
      <c r="G91" s="1">
        <f t="shared" si="6"/>
        <v>4502400</v>
      </c>
      <c r="H91" s="118">
        <v>4502400</v>
      </c>
      <c r="I91" s="103"/>
      <c r="J91" s="104"/>
      <c r="K91" s="103"/>
      <c r="L91" s="102">
        <v>1</v>
      </c>
    </row>
    <row r="92" spans="1:12" ht="94.5" customHeight="1" x14ac:dyDescent="0.25">
      <c r="A92" s="91" t="s">
        <v>188</v>
      </c>
      <c r="B92" s="92">
        <v>3192</v>
      </c>
      <c r="C92" s="92">
        <v>1030</v>
      </c>
      <c r="D92" s="93" t="s">
        <v>189</v>
      </c>
      <c r="E92" s="163"/>
      <c r="F92" s="163"/>
      <c r="G92" s="1">
        <f t="shared" si="6"/>
        <v>250000</v>
      </c>
      <c r="H92" s="118">
        <v>250000</v>
      </c>
      <c r="I92" s="103"/>
      <c r="J92" s="104"/>
      <c r="K92" s="103"/>
      <c r="L92" s="102">
        <v>1</v>
      </c>
    </row>
    <row r="93" spans="1:12" ht="68.25" customHeight="1" x14ac:dyDescent="0.25">
      <c r="A93" s="91" t="s">
        <v>190</v>
      </c>
      <c r="B93" s="92">
        <v>3242</v>
      </c>
      <c r="C93" s="92">
        <v>1090</v>
      </c>
      <c r="D93" s="93" t="s">
        <v>37</v>
      </c>
      <c r="E93" s="163"/>
      <c r="F93" s="163"/>
      <c r="G93" s="1">
        <f t="shared" si="6"/>
        <v>21749000</v>
      </c>
      <c r="H93" s="118">
        <v>21749000</v>
      </c>
      <c r="I93" s="103"/>
      <c r="J93" s="104"/>
      <c r="K93" s="103"/>
      <c r="L93" s="102">
        <v>1</v>
      </c>
    </row>
    <row r="94" spans="1:12" ht="77.25" customHeight="1" x14ac:dyDescent="0.25">
      <c r="A94" s="91" t="s">
        <v>190</v>
      </c>
      <c r="B94" s="92">
        <v>3242</v>
      </c>
      <c r="C94" s="92">
        <v>1090</v>
      </c>
      <c r="D94" s="93" t="s">
        <v>37</v>
      </c>
      <c r="E94" s="94" t="s">
        <v>378</v>
      </c>
      <c r="F94" s="94" t="s">
        <v>379</v>
      </c>
      <c r="G94" s="1">
        <f t="shared" si="6"/>
        <v>1000000</v>
      </c>
      <c r="H94" s="118">
        <v>1000000</v>
      </c>
      <c r="I94" s="103"/>
      <c r="J94" s="104"/>
      <c r="K94" s="103"/>
      <c r="L94" s="102">
        <v>1</v>
      </c>
    </row>
    <row r="95" spans="1:12" ht="93.75" customHeight="1" x14ac:dyDescent="0.25">
      <c r="A95" s="91" t="s">
        <v>191</v>
      </c>
      <c r="B95" s="92">
        <v>3104</v>
      </c>
      <c r="C95" s="92">
        <v>1020</v>
      </c>
      <c r="D95" s="93" t="s">
        <v>192</v>
      </c>
      <c r="E95" s="93" t="s">
        <v>325</v>
      </c>
      <c r="F95" s="93" t="s">
        <v>326</v>
      </c>
      <c r="G95" s="1">
        <f t="shared" si="6"/>
        <v>2300000</v>
      </c>
      <c r="H95" s="118">
        <v>2300000</v>
      </c>
      <c r="I95" s="103"/>
      <c r="J95" s="104"/>
      <c r="K95" s="103"/>
      <c r="L95" s="102">
        <v>1</v>
      </c>
    </row>
    <row r="96" spans="1:12" ht="84.75" customHeight="1" x14ac:dyDescent="0.25">
      <c r="A96" s="91" t="s">
        <v>193</v>
      </c>
      <c r="B96" s="92">
        <v>7693</v>
      </c>
      <c r="C96" s="110" t="s">
        <v>35</v>
      </c>
      <c r="D96" s="93" t="s">
        <v>194</v>
      </c>
      <c r="E96" s="93" t="s">
        <v>315</v>
      </c>
      <c r="F96" s="93" t="s">
        <v>316</v>
      </c>
      <c r="G96" s="1">
        <f t="shared" si="6"/>
        <v>10000</v>
      </c>
      <c r="H96" s="118">
        <v>10000</v>
      </c>
      <c r="I96" s="103"/>
      <c r="J96" s="104"/>
      <c r="K96" s="103"/>
      <c r="L96" s="102">
        <v>1</v>
      </c>
    </row>
    <row r="97" spans="1:14" ht="42" customHeight="1" x14ac:dyDescent="0.25">
      <c r="A97" s="132" t="s">
        <v>195</v>
      </c>
      <c r="B97" s="133"/>
      <c r="C97" s="133"/>
      <c r="D97" s="134" t="s">
        <v>196</v>
      </c>
      <c r="E97" s="134"/>
      <c r="F97" s="135"/>
      <c r="G97" s="136">
        <f t="shared" si="6"/>
        <v>7500000</v>
      </c>
      <c r="H97" s="131">
        <f>H98</f>
        <v>7500000</v>
      </c>
      <c r="I97" s="136">
        <f>I98</f>
        <v>0</v>
      </c>
      <c r="J97" s="136">
        <f>J98</f>
        <v>0</v>
      </c>
      <c r="K97" s="136">
        <f>K98</f>
        <v>0</v>
      </c>
      <c r="L97" s="102">
        <v>1</v>
      </c>
    </row>
    <row r="98" spans="1:14" ht="40.5" customHeight="1" x14ac:dyDescent="0.25">
      <c r="A98" s="132" t="s">
        <v>197</v>
      </c>
      <c r="B98" s="133"/>
      <c r="C98" s="133"/>
      <c r="D98" s="134" t="s">
        <v>196</v>
      </c>
      <c r="E98" s="135"/>
      <c r="F98" s="135"/>
      <c r="G98" s="136">
        <f t="shared" si="6"/>
        <v>7500000</v>
      </c>
      <c r="H98" s="131">
        <f>SUM(H99:H104)</f>
        <v>7500000</v>
      </c>
      <c r="I98" s="136">
        <f>SUM(I99:I104)</f>
        <v>0</v>
      </c>
      <c r="J98" s="136">
        <f>SUM(J99:J104)</f>
        <v>0</v>
      </c>
      <c r="K98" s="136">
        <f>SUM(K99:K104)</f>
        <v>0</v>
      </c>
      <c r="L98" s="102">
        <v>1</v>
      </c>
    </row>
    <row r="99" spans="1:14" ht="75.75" customHeight="1" x14ac:dyDescent="0.25">
      <c r="A99" s="186" t="s">
        <v>198</v>
      </c>
      <c r="B99" s="187" t="s">
        <v>199</v>
      </c>
      <c r="C99" s="188" t="s">
        <v>200</v>
      </c>
      <c r="D99" s="189" t="s">
        <v>201</v>
      </c>
      <c r="E99" s="94" t="s">
        <v>23</v>
      </c>
      <c r="F99" s="93" t="s">
        <v>24</v>
      </c>
      <c r="G99" s="1">
        <f t="shared" si="6"/>
        <v>500000</v>
      </c>
      <c r="H99" s="118">
        <v>500000</v>
      </c>
      <c r="I99" s="103"/>
      <c r="J99" s="104"/>
      <c r="K99" s="103"/>
      <c r="L99" s="102">
        <v>1</v>
      </c>
    </row>
    <row r="100" spans="1:14" ht="86.25" customHeight="1" x14ac:dyDescent="0.25">
      <c r="A100" s="186"/>
      <c r="B100" s="187"/>
      <c r="C100" s="187"/>
      <c r="D100" s="187"/>
      <c r="E100" s="94" t="s">
        <v>334</v>
      </c>
      <c r="F100" s="94" t="s">
        <v>335</v>
      </c>
      <c r="G100" s="1">
        <f t="shared" si="6"/>
        <v>1800000</v>
      </c>
      <c r="H100" s="118">
        <v>1800000</v>
      </c>
      <c r="I100" s="103"/>
      <c r="J100" s="104"/>
      <c r="K100" s="103"/>
      <c r="L100" s="102">
        <v>1</v>
      </c>
    </row>
    <row r="101" spans="1:14" ht="90.75" customHeight="1" x14ac:dyDescent="0.25">
      <c r="A101" s="186"/>
      <c r="B101" s="187"/>
      <c r="C101" s="187"/>
      <c r="D101" s="187"/>
      <c r="E101" s="94" t="s">
        <v>337</v>
      </c>
      <c r="F101" s="94" t="s">
        <v>338</v>
      </c>
      <c r="G101" s="1">
        <f t="shared" si="6"/>
        <v>5000000</v>
      </c>
      <c r="H101" s="118">
        <v>5000000</v>
      </c>
      <c r="I101" s="103"/>
      <c r="J101" s="104"/>
      <c r="K101" s="103"/>
      <c r="L101" s="102">
        <v>1</v>
      </c>
    </row>
    <row r="102" spans="1:14" ht="84" customHeight="1" x14ac:dyDescent="0.25">
      <c r="A102" s="186"/>
      <c r="B102" s="187"/>
      <c r="C102" s="187"/>
      <c r="D102" s="187"/>
      <c r="E102" s="94" t="s">
        <v>336</v>
      </c>
      <c r="F102" s="94" t="s">
        <v>339</v>
      </c>
      <c r="G102" s="1">
        <f t="shared" si="6"/>
        <v>100000</v>
      </c>
      <c r="H102" s="118">
        <v>100000</v>
      </c>
      <c r="I102" s="103"/>
      <c r="J102" s="104"/>
      <c r="K102" s="103"/>
      <c r="L102" s="102">
        <v>1</v>
      </c>
    </row>
    <row r="103" spans="1:14" ht="144.75" customHeight="1" x14ac:dyDescent="0.25">
      <c r="A103" s="186"/>
      <c r="B103" s="187"/>
      <c r="C103" s="187"/>
      <c r="D103" s="187"/>
      <c r="E103" s="94" t="s">
        <v>331</v>
      </c>
      <c r="F103" s="94" t="s">
        <v>332</v>
      </c>
      <c r="G103" s="1">
        <f t="shared" si="6"/>
        <v>100000</v>
      </c>
      <c r="H103" s="118">
        <v>100000</v>
      </c>
      <c r="I103" s="103"/>
      <c r="J103" s="104"/>
      <c r="K103" s="103"/>
      <c r="L103" s="102">
        <v>1</v>
      </c>
    </row>
    <row r="104" spans="1:14" ht="139.5" hidden="1" customHeight="1" x14ac:dyDescent="0.25">
      <c r="A104" s="95"/>
      <c r="B104" s="96"/>
      <c r="C104" s="97"/>
      <c r="D104" s="98"/>
      <c r="E104" s="108"/>
      <c r="F104" s="94"/>
      <c r="G104" s="1"/>
      <c r="H104" s="118"/>
      <c r="I104" s="103"/>
      <c r="J104" s="104"/>
      <c r="K104" s="103"/>
    </row>
    <row r="105" spans="1:14" ht="28.5" customHeight="1" x14ac:dyDescent="0.25">
      <c r="A105" s="55">
        <v>1004000</v>
      </c>
      <c r="B105" s="41"/>
      <c r="C105" s="41"/>
      <c r="D105" s="25" t="s">
        <v>202</v>
      </c>
      <c r="E105" s="24"/>
      <c r="F105" s="24"/>
      <c r="G105" s="27">
        <f>G106</f>
        <v>9272400</v>
      </c>
      <c r="H105" s="131">
        <f>H106</f>
        <v>9272400</v>
      </c>
      <c r="I105" s="27">
        <f>I106</f>
        <v>0</v>
      </c>
      <c r="J105" s="27">
        <f>J106</f>
        <v>0</v>
      </c>
      <c r="K105" s="27">
        <f>K106</f>
        <v>0</v>
      </c>
      <c r="L105" s="102">
        <v>1</v>
      </c>
    </row>
    <row r="106" spans="1:14" ht="28.5" customHeight="1" x14ac:dyDescent="0.25">
      <c r="A106" s="55">
        <v>1014000</v>
      </c>
      <c r="B106" s="41"/>
      <c r="C106" s="41"/>
      <c r="D106" s="25" t="s">
        <v>202</v>
      </c>
      <c r="E106" s="24"/>
      <c r="F106" s="24"/>
      <c r="G106" s="27">
        <f t="shared" ref="G106:G123" si="7">H106+I106</f>
        <v>9272400</v>
      </c>
      <c r="H106" s="90">
        <f>SUM(H107:H112)</f>
        <v>9272400</v>
      </c>
      <c r="I106" s="26">
        <f>SUM(I107:I112)</f>
        <v>0</v>
      </c>
      <c r="J106" s="26">
        <f>SUM(J107:J112)</f>
        <v>0</v>
      </c>
      <c r="K106" s="26">
        <f>SUM(K107:K112)</f>
        <v>0</v>
      </c>
      <c r="L106" s="102">
        <v>1</v>
      </c>
    </row>
    <row r="107" spans="1:14" ht="58.5" hidden="1" customHeight="1" x14ac:dyDescent="0.25">
      <c r="A107" s="56">
        <v>1010160</v>
      </c>
      <c r="B107" s="46" t="s">
        <v>203</v>
      </c>
      <c r="C107" s="46" t="s">
        <v>204</v>
      </c>
      <c r="D107" s="94" t="s">
        <v>205</v>
      </c>
      <c r="E107" s="164" t="s">
        <v>292</v>
      </c>
      <c r="F107" s="178" t="s">
        <v>340</v>
      </c>
      <c r="G107" s="32"/>
      <c r="H107" s="122"/>
      <c r="I107" s="33">
        <f t="shared" ref="I107" si="8">J107+K107</f>
        <v>0</v>
      </c>
      <c r="J107" s="26"/>
      <c r="K107" s="57"/>
      <c r="N107" s="5"/>
    </row>
    <row r="108" spans="1:14" ht="42.75" customHeight="1" x14ac:dyDescent="0.25">
      <c r="A108" s="109" t="s">
        <v>206</v>
      </c>
      <c r="B108" s="110" t="s">
        <v>207</v>
      </c>
      <c r="C108" s="110" t="s">
        <v>208</v>
      </c>
      <c r="D108" s="94" t="s">
        <v>209</v>
      </c>
      <c r="E108" s="164"/>
      <c r="F108" s="178"/>
      <c r="G108" s="1">
        <f t="shared" si="7"/>
        <v>925000</v>
      </c>
      <c r="H108" s="118">
        <v>925000</v>
      </c>
      <c r="I108" s="103"/>
      <c r="J108" s="26"/>
      <c r="K108" s="103"/>
      <c r="L108" s="102">
        <v>1</v>
      </c>
    </row>
    <row r="109" spans="1:14" ht="41.25" customHeight="1" x14ac:dyDescent="0.25">
      <c r="A109" s="109" t="s">
        <v>210</v>
      </c>
      <c r="B109" s="110" t="s">
        <v>211</v>
      </c>
      <c r="C109" s="110" t="s">
        <v>208</v>
      </c>
      <c r="D109" s="94" t="s">
        <v>212</v>
      </c>
      <c r="E109" s="164"/>
      <c r="F109" s="178"/>
      <c r="G109" s="1">
        <f t="shared" si="7"/>
        <v>628500</v>
      </c>
      <c r="H109" s="118">
        <v>628500</v>
      </c>
      <c r="I109" s="103"/>
      <c r="J109" s="58"/>
      <c r="K109" s="103"/>
      <c r="L109" s="102">
        <v>1</v>
      </c>
    </row>
    <row r="110" spans="1:14" ht="78" customHeight="1" x14ac:dyDescent="0.25">
      <c r="A110" s="109" t="s">
        <v>213</v>
      </c>
      <c r="B110" s="110" t="s">
        <v>214</v>
      </c>
      <c r="C110" s="110" t="s">
        <v>215</v>
      </c>
      <c r="D110" s="94" t="s">
        <v>216</v>
      </c>
      <c r="E110" s="164"/>
      <c r="F110" s="178"/>
      <c r="G110" s="1">
        <f t="shared" si="7"/>
        <v>2680700</v>
      </c>
      <c r="H110" s="118">
        <v>2680700</v>
      </c>
      <c r="I110" s="103"/>
      <c r="J110" s="58"/>
      <c r="K110" s="103"/>
      <c r="L110" s="102">
        <v>1</v>
      </c>
    </row>
    <row r="111" spans="1:14" ht="56.25" customHeight="1" x14ac:dyDescent="0.25">
      <c r="A111" s="109" t="s">
        <v>217</v>
      </c>
      <c r="B111" s="110" t="s">
        <v>218</v>
      </c>
      <c r="C111" s="110" t="s">
        <v>219</v>
      </c>
      <c r="D111" s="94" t="s">
        <v>220</v>
      </c>
      <c r="E111" s="164"/>
      <c r="F111" s="178"/>
      <c r="G111" s="1">
        <f t="shared" si="7"/>
        <v>538200</v>
      </c>
      <c r="H111" s="118">
        <v>538200</v>
      </c>
      <c r="I111" s="103"/>
      <c r="J111" s="104"/>
      <c r="K111" s="103"/>
      <c r="L111" s="102">
        <v>1</v>
      </c>
    </row>
    <row r="112" spans="1:14" ht="70.5" customHeight="1" x14ac:dyDescent="0.25">
      <c r="A112" s="109" t="s">
        <v>221</v>
      </c>
      <c r="B112" s="110" t="s">
        <v>29</v>
      </c>
      <c r="C112" s="110" t="s">
        <v>26</v>
      </c>
      <c r="D112" s="94" t="s">
        <v>222</v>
      </c>
      <c r="E112" s="164"/>
      <c r="F112" s="178"/>
      <c r="G112" s="1">
        <f t="shared" si="7"/>
        <v>4500000</v>
      </c>
      <c r="H112" s="118">
        <v>4500000</v>
      </c>
      <c r="I112" s="103"/>
      <c r="J112" s="27"/>
      <c r="K112" s="103"/>
      <c r="L112" s="102">
        <v>1</v>
      </c>
    </row>
    <row r="113" spans="1:18" ht="36.75" customHeight="1" x14ac:dyDescent="0.25">
      <c r="A113" s="55">
        <v>1100000</v>
      </c>
      <c r="B113" s="59"/>
      <c r="C113" s="41"/>
      <c r="D113" s="25" t="s">
        <v>224</v>
      </c>
      <c r="E113" s="60"/>
      <c r="F113" s="60"/>
      <c r="G113" s="27">
        <f t="shared" si="7"/>
        <v>70534500</v>
      </c>
      <c r="H113" s="131">
        <f>H114</f>
        <v>70534500</v>
      </c>
      <c r="I113" s="27">
        <f>I114</f>
        <v>0</v>
      </c>
      <c r="J113" s="27">
        <f>J114</f>
        <v>0</v>
      </c>
      <c r="K113" s="27">
        <f>K114</f>
        <v>0</v>
      </c>
      <c r="L113" s="102">
        <v>1</v>
      </c>
    </row>
    <row r="114" spans="1:18" ht="42" customHeight="1" x14ac:dyDescent="0.25">
      <c r="A114" s="55">
        <v>1110000</v>
      </c>
      <c r="B114" s="59"/>
      <c r="C114" s="41"/>
      <c r="D114" s="25" t="s">
        <v>224</v>
      </c>
      <c r="E114" s="60"/>
      <c r="F114" s="60"/>
      <c r="G114" s="27">
        <f t="shared" si="7"/>
        <v>70534500</v>
      </c>
      <c r="H114" s="131">
        <f>SUM(H115:H123)</f>
        <v>70534500</v>
      </c>
      <c r="I114" s="27">
        <f>SUM(I115:I123)</f>
        <v>0</v>
      </c>
      <c r="J114" s="27">
        <f>SUM(J115:J123)</f>
        <v>0</v>
      </c>
      <c r="K114" s="27">
        <f>SUM(K115:K123)</f>
        <v>0</v>
      </c>
      <c r="L114" s="102">
        <v>1</v>
      </c>
    </row>
    <row r="115" spans="1:18" ht="105" customHeight="1" x14ac:dyDescent="0.25">
      <c r="A115" s="190">
        <v>1113131</v>
      </c>
      <c r="B115" s="191" t="s">
        <v>225</v>
      </c>
      <c r="C115" s="191" t="s">
        <v>200</v>
      </c>
      <c r="D115" s="184" t="s">
        <v>226</v>
      </c>
      <c r="E115" s="101" t="s">
        <v>327</v>
      </c>
      <c r="F115" s="101" t="s">
        <v>328</v>
      </c>
      <c r="G115" s="37">
        <f t="shared" si="7"/>
        <v>825000</v>
      </c>
      <c r="H115" s="118">
        <v>825000</v>
      </c>
      <c r="I115" s="38"/>
      <c r="J115" s="104"/>
      <c r="K115" s="38"/>
      <c r="L115" s="102">
        <v>1</v>
      </c>
      <c r="N115" s="5"/>
      <c r="O115" s="4"/>
    </row>
    <row r="116" spans="1:18" ht="154.5" customHeight="1" x14ac:dyDescent="0.45">
      <c r="A116" s="190"/>
      <c r="B116" s="191"/>
      <c r="C116" s="191"/>
      <c r="D116" s="184"/>
      <c r="E116" s="108" t="s">
        <v>331</v>
      </c>
      <c r="F116" s="94" t="s">
        <v>332</v>
      </c>
      <c r="G116" s="1">
        <f t="shared" si="7"/>
        <v>200000</v>
      </c>
      <c r="H116" s="118">
        <v>200000</v>
      </c>
      <c r="I116" s="103"/>
      <c r="J116" s="104"/>
      <c r="K116" s="103"/>
      <c r="L116" s="102">
        <v>1</v>
      </c>
      <c r="N116" s="5"/>
      <c r="R116" s="61"/>
    </row>
    <row r="117" spans="1:18" ht="97.5" customHeight="1" x14ac:dyDescent="0.25">
      <c r="A117" s="190"/>
      <c r="B117" s="191"/>
      <c r="C117" s="191"/>
      <c r="D117" s="184"/>
      <c r="E117" s="108" t="s">
        <v>329</v>
      </c>
      <c r="F117" s="94" t="s">
        <v>330</v>
      </c>
      <c r="G117" s="1">
        <f t="shared" si="7"/>
        <v>475000</v>
      </c>
      <c r="H117" s="118">
        <v>475000</v>
      </c>
      <c r="I117" s="103"/>
      <c r="J117" s="104"/>
      <c r="K117" s="103"/>
      <c r="L117" s="102">
        <v>1</v>
      </c>
      <c r="N117" s="5"/>
    </row>
    <row r="118" spans="1:18" ht="87" customHeight="1" x14ac:dyDescent="0.25">
      <c r="A118" s="190"/>
      <c r="B118" s="191"/>
      <c r="C118" s="191"/>
      <c r="D118" s="184"/>
      <c r="E118" s="94" t="s">
        <v>333</v>
      </c>
      <c r="F118" s="94" t="s">
        <v>371</v>
      </c>
      <c r="G118" s="1">
        <f t="shared" si="7"/>
        <v>3775100</v>
      </c>
      <c r="H118" s="118">
        <v>3775100</v>
      </c>
      <c r="I118" s="103"/>
      <c r="J118" s="104"/>
      <c r="K118" s="103"/>
      <c r="L118" s="102">
        <v>1</v>
      </c>
    </row>
    <row r="119" spans="1:18" s="62" customFormat="1" ht="108" customHeight="1" x14ac:dyDescent="0.25">
      <c r="A119" s="91">
        <v>1115061</v>
      </c>
      <c r="B119" s="92" t="s">
        <v>227</v>
      </c>
      <c r="C119" s="92" t="s">
        <v>228</v>
      </c>
      <c r="D119" s="94" t="s">
        <v>229</v>
      </c>
      <c r="E119" s="163" t="s">
        <v>323</v>
      </c>
      <c r="F119" s="163" t="s">
        <v>324</v>
      </c>
      <c r="G119" s="1">
        <f t="shared" si="7"/>
        <v>18796700</v>
      </c>
      <c r="H119" s="118">
        <f>14796700+4000000</f>
        <v>18796700</v>
      </c>
      <c r="I119" s="103"/>
      <c r="J119" s="104"/>
      <c r="K119" s="103"/>
      <c r="L119" s="102">
        <v>1</v>
      </c>
    </row>
    <row r="120" spans="1:18" s="62" customFormat="1" ht="84" customHeight="1" x14ac:dyDescent="0.25">
      <c r="A120" s="91">
        <v>1115062</v>
      </c>
      <c r="B120" s="92" t="s">
        <v>230</v>
      </c>
      <c r="C120" s="92" t="s">
        <v>228</v>
      </c>
      <c r="D120" s="94" t="s">
        <v>231</v>
      </c>
      <c r="E120" s="163"/>
      <c r="F120" s="163"/>
      <c r="G120" s="1">
        <f t="shared" si="7"/>
        <v>7896000</v>
      </c>
      <c r="H120" s="118">
        <f>7596000+300000</f>
        <v>7896000</v>
      </c>
      <c r="I120" s="103"/>
      <c r="J120" s="104"/>
      <c r="K120" s="103"/>
      <c r="L120" s="102">
        <v>1</v>
      </c>
    </row>
    <row r="121" spans="1:18" s="62" customFormat="1" ht="82.5" customHeight="1" x14ac:dyDescent="0.25">
      <c r="A121" s="110" t="s">
        <v>232</v>
      </c>
      <c r="B121" s="93">
        <v>5031</v>
      </c>
      <c r="C121" s="110" t="s">
        <v>132</v>
      </c>
      <c r="D121" s="93" t="s">
        <v>133</v>
      </c>
      <c r="E121" s="163"/>
      <c r="F121" s="163"/>
      <c r="G121" s="1">
        <f t="shared" si="7"/>
        <v>36566700</v>
      </c>
      <c r="H121" s="118">
        <v>36566700</v>
      </c>
      <c r="I121" s="103"/>
      <c r="J121" s="104"/>
      <c r="K121" s="103"/>
      <c r="L121" s="102">
        <v>1</v>
      </c>
    </row>
    <row r="122" spans="1:18" s="62" customFormat="1" ht="40.5" hidden="1" customHeight="1" x14ac:dyDescent="0.25">
      <c r="A122" s="99">
        <v>1117325</v>
      </c>
      <c r="B122" s="100">
        <v>7325</v>
      </c>
      <c r="C122" s="36" t="s">
        <v>41</v>
      </c>
      <c r="D122" s="101" t="s">
        <v>233</v>
      </c>
      <c r="E122" s="163"/>
      <c r="F122" s="163"/>
      <c r="G122" s="63">
        <f t="shared" si="7"/>
        <v>0</v>
      </c>
      <c r="H122" s="123"/>
      <c r="I122" s="64"/>
      <c r="J122" s="104"/>
      <c r="K122" s="64"/>
      <c r="L122" s="102"/>
    </row>
    <row r="123" spans="1:18" ht="68.25" customHeight="1" x14ac:dyDescent="0.25">
      <c r="A123" s="109" t="s">
        <v>236</v>
      </c>
      <c r="B123" s="92">
        <v>7693</v>
      </c>
      <c r="C123" s="110" t="s">
        <v>35</v>
      </c>
      <c r="D123" s="93" t="s">
        <v>103</v>
      </c>
      <c r="E123" s="94" t="s">
        <v>345</v>
      </c>
      <c r="F123" s="94" t="s">
        <v>346</v>
      </c>
      <c r="G123" s="1">
        <f t="shared" si="7"/>
        <v>2000000</v>
      </c>
      <c r="H123" s="118">
        <v>2000000</v>
      </c>
      <c r="I123" s="103">
        <f t="shared" ref="I123" si="9">J123+K123</f>
        <v>0</v>
      </c>
      <c r="J123" s="104"/>
      <c r="K123" s="103"/>
      <c r="L123" s="102">
        <v>1</v>
      </c>
    </row>
    <row r="124" spans="1:18" ht="19.5" hidden="1" customHeight="1" x14ac:dyDescent="0.25">
      <c r="A124" s="109"/>
      <c r="B124" s="92"/>
      <c r="C124" s="110"/>
      <c r="D124" s="93"/>
      <c r="E124" s="108"/>
      <c r="F124" s="108"/>
      <c r="G124" s="32"/>
      <c r="H124" s="119"/>
      <c r="I124" s="33"/>
      <c r="J124" s="104"/>
      <c r="K124" s="33"/>
    </row>
    <row r="125" spans="1:18" ht="36" customHeight="1" x14ac:dyDescent="0.25">
      <c r="A125" s="55">
        <v>1200000</v>
      </c>
      <c r="B125" s="41"/>
      <c r="C125" s="41"/>
      <c r="D125" s="25" t="s">
        <v>237</v>
      </c>
      <c r="E125" s="25"/>
      <c r="F125" s="25"/>
      <c r="G125" s="27">
        <f t="shared" ref="G125:G145" si="10">H125+I125</f>
        <v>787152900</v>
      </c>
      <c r="H125" s="90">
        <f>H126</f>
        <v>646010000</v>
      </c>
      <c r="I125" s="26">
        <f>I126</f>
        <v>141142900</v>
      </c>
      <c r="J125" s="26">
        <f>J126</f>
        <v>500000</v>
      </c>
      <c r="K125" s="26">
        <f>K126</f>
        <v>140642900</v>
      </c>
      <c r="L125" s="102">
        <v>1</v>
      </c>
    </row>
    <row r="126" spans="1:18" ht="33.75" customHeight="1" x14ac:dyDescent="0.25">
      <c r="A126" s="55">
        <v>1210000</v>
      </c>
      <c r="B126" s="41"/>
      <c r="C126" s="41"/>
      <c r="D126" s="25" t="s">
        <v>237</v>
      </c>
      <c r="E126" s="25"/>
      <c r="F126" s="25"/>
      <c r="G126" s="27">
        <f t="shared" si="10"/>
        <v>787152900</v>
      </c>
      <c r="H126" s="131">
        <f>SUM(H127:H145)</f>
        <v>646010000</v>
      </c>
      <c r="I126" s="27">
        <f>SUM(I127:I145)</f>
        <v>141142900</v>
      </c>
      <c r="J126" s="27">
        <f>SUM(J127:J145)</f>
        <v>500000</v>
      </c>
      <c r="K126" s="27">
        <f>SUM(K127:K145)</f>
        <v>140642900</v>
      </c>
      <c r="L126" s="102">
        <v>1</v>
      </c>
    </row>
    <row r="127" spans="1:18" ht="57" customHeight="1" x14ac:dyDescent="0.25">
      <c r="A127" s="36" t="s">
        <v>238</v>
      </c>
      <c r="B127" s="39">
        <v>6011</v>
      </c>
      <c r="C127" s="36" t="s">
        <v>239</v>
      </c>
      <c r="D127" s="39" t="s">
        <v>240</v>
      </c>
      <c r="E127" s="184" t="s">
        <v>378</v>
      </c>
      <c r="F127" s="184" t="s">
        <v>379</v>
      </c>
      <c r="G127" s="1">
        <f t="shared" si="10"/>
        <v>10000000</v>
      </c>
      <c r="H127" s="120">
        <v>10000000</v>
      </c>
      <c r="I127" s="103">
        <f t="shared" ref="I127:I137" si="11">J127+K127</f>
        <v>0</v>
      </c>
      <c r="J127" s="104"/>
      <c r="K127" s="38"/>
      <c r="L127" s="102">
        <v>1</v>
      </c>
    </row>
    <row r="128" spans="1:18" ht="46.5" customHeight="1" x14ac:dyDescent="0.25">
      <c r="A128" s="110" t="s">
        <v>241</v>
      </c>
      <c r="B128" s="93">
        <v>6015</v>
      </c>
      <c r="C128" s="110" t="s">
        <v>32</v>
      </c>
      <c r="D128" s="93" t="s">
        <v>242</v>
      </c>
      <c r="E128" s="184"/>
      <c r="F128" s="184"/>
      <c r="G128" s="1">
        <f t="shared" si="10"/>
        <v>2500000</v>
      </c>
      <c r="H128" s="118">
        <v>2500000</v>
      </c>
      <c r="I128" s="103">
        <f t="shared" si="11"/>
        <v>0</v>
      </c>
      <c r="J128" s="104"/>
      <c r="K128" s="103"/>
      <c r="L128" s="102">
        <v>1</v>
      </c>
    </row>
    <row r="129" spans="1:12" ht="56.25" customHeight="1" x14ac:dyDescent="0.25">
      <c r="A129" s="93">
        <v>1216030</v>
      </c>
      <c r="B129" s="92">
        <v>6030</v>
      </c>
      <c r="C129" s="110" t="s">
        <v>244</v>
      </c>
      <c r="D129" s="93" t="s">
        <v>245</v>
      </c>
      <c r="E129" s="185" t="s">
        <v>380</v>
      </c>
      <c r="F129" s="185" t="s">
        <v>381</v>
      </c>
      <c r="G129" s="1">
        <f t="shared" si="10"/>
        <v>117240000</v>
      </c>
      <c r="H129" s="118">
        <v>117240000</v>
      </c>
      <c r="I129" s="103">
        <f t="shared" si="11"/>
        <v>0</v>
      </c>
      <c r="J129" s="104"/>
      <c r="K129" s="103"/>
      <c r="L129" s="102">
        <v>1</v>
      </c>
    </row>
    <row r="130" spans="1:12" ht="63" customHeight="1" x14ac:dyDescent="0.25">
      <c r="A130" s="110" t="s">
        <v>246</v>
      </c>
      <c r="B130" s="93">
        <v>7461</v>
      </c>
      <c r="C130" s="110" t="s">
        <v>87</v>
      </c>
      <c r="D130" s="93" t="s">
        <v>88</v>
      </c>
      <c r="E130" s="181"/>
      <c r="F130" s="181"/>
      <c r="G130" s="1">
        <f t="shared" si="10"/>
        <v>10000000</v>
      </c>
      <c r="H130" s="118">
        <v>10000000</v>
      </c>
      <c r="I130" s="103">
        <f t="shared" si="11"/>
        <v>0</v>
      </c>
      <c r="J130" s="104"/>
      <c r="K130" s="103"/>
      <c r="L130" s="102">
        <v>1</v>
      </c>
    </row>
    <row r="131" spans="1:12" ht="189.75" customHeight="1" x14ac:dyDescent="0.25">
      <c r="A131" s="91">
        <v>1217691</v>
      </c>
      <c r="B131" s="92">
        <v>7691</v>
      </c>
      <c r="C131" s="110" t="s">
        <v>35</v>
      </c>
      <c r="D131" s="93" t="s">
        <v>75</v>
      </c>
      <c r="E131" s="159"/>
      <c r="F131" s="159"/>
      <c r="G131" s="1">
        <f t="shared" si="10"/>
        <v>500000</v>
      </c>
      <c r="H131" s="118"/>
      <c r="I131" s="103">
        <f t="shared" si="11"/>
        <v>500000</v>
      </c>
      <c r="J131" s="104">
        <v>500000</v>
      </c>
      <c r="K131" s="103"/>
      <c r="L131" s="102">
        <v>1</v>
      </c>
    </row>
    <row r="132" spans="1:12" ht="97.5" customHeight="1" x14ac:dyDescent="0.25">
      <c r="A132" s="91">
        <v>1216030</v>
      </c>
      <c r="B132" s="92">
        <v>6030</v>
      </c>
      <c r="C132" s="110" t="s">
        <v>244</v>
      </c>
      <c r="D132" s="93" t="s">
        <v>245</v>
      </c>
      <c r="E132" s="93" t="s">
        <v>382</v>
      </c>
      <c r="F132" s="94" t="s">
        <v>383</v>
      </c>
      <c r="G132" s="1">
        <f t="shared" si="10"/>
        <v>62250000</v>
      </c>
      <c r="H132" s="118">
        <v>62250000</v>
      </c>
      <c r="I132" s="103">
        <f t="shared" si="11"/>
        <v>0</v>
      </c>
      <c r="J132" s="104"/>
      <c r="K132" s="103"/>
      <c r="L132" s="102">
        <v>1</v>
      </c>
    </row>
    <row r="133" spans="1:12" ht="67.5" customHeight="1" x14ac:dyDescent="0.25">
      <c r="A133" s="91">
        <v>1216017</v>
      </c>
      <c r="B133" s="92">
        <v>6017</v>
      </c>
      <c r="C133" s="110" t="s">
        <v>32</v>
      </c>
      <c r="D133" s="93" t="s">
        <v>248</v>
      </c>
      <c r="E133" s="182" t="s">
        <v>384</v>
      </c>
      <c r="F133" s="163" t="s">
        <v>385</v>
      </c>
      <c r="G133" s="1">
        <f t="shared" si="10"/>
        <v>82000000</v>
      </c>
      <c r="H133" s="118">
        <v>82000000</v>
      </c>
      <c r="I133" s="103">
        <f t="shared" si="11"/>
        <v>0</v>
      </c>
      <c r="J133" s="104"/>
      <c r="K133" s="103"/>
      <c r="L133" s="102">
        <v>1</v>
      </c>
    </row>
    <row r="134" spans="1:12" ht="84.75" customHeight="1" x14ac:dyDescent="0.25">
      <c r="A134" s="110" t="s">
        <v>246</v>
      </c>
      <c r="B134" s="93">
        <v>7461</v>
      </c>
      <c r="C134" s="110" t="s">
        <v>87</v>
      </c>
      <c r="D134" s="93" t="s">
        <v>88</v>
      </c>
      <c r="E134" s="183"/>
      <c r="F134" s="163"/>
      <c r="G134" s="1">
        <f t="shared" si="10"/>
        <v>111900000</v>
      </c>
      <c r="H134" s="118">
        <v>111900000</v>
      </c>
      <c r="I134" s="103">
        <f t="shared" si="11"/>
        <v>0</v>
      </c>
      <c r="J134" s="104"/>
      <c r="K134" s="103"/>
      <c r="L134" s="102">
        <v>1</v>
      </c>
    </row>
    <row r="135" spans="1:12" ht="123" customHeight="1" x14ac:dyDescent="0.25">
      <c r="A135" s="99">
        <v>1217693</v>
      </c>
      <c r="B135" s="100">
        <v>7693</v>
      </c>
      <c r="C135" s="36" t="s">
        <v>35</v>
      </c>
      <c r="D135" s="39" t="s">
        <v>103</v>
      </c>
      <c r="E135" s="101" t="s">
        <v>386</v>
      </c>
      <c r="F135" s="39" t="s">
        <v>387</v>
      </c>
      <c r="G135" s="37">
        <f t="shared" si="10"/>
        <v>6000000</v>
      </c>
      <c r="H135" s="120">
        <v>6000000</v>
      </c>
      <c r="I135" s="103">
        <f t="shared" si="11"/>
        <v>0</v>
      </c>
      <c r="J135" s="104"/>
      <c r="K135" s="38"/>
      <c r="L135" s="102">
        <v>1</v>
      </c>
    </row>
    <row r="136" spans="1:12" ht="83.25" customHeight="1" x14ac:dyDescent="0.25">
      <c r="A136" s="91">
        <v>1218330</v>
      </c>
      <c r="B136" s="92">
        <v>8330</v>
      </c>
      <c r="C136" s="110" t="s">
        <v>78</v>
      </c>
      <c r="D136" s="93" t="s">
        <v>79</v>
      </c>
      <c r="E136" s="137" t="s">
        <v>342</v>
      </c>
      <c r="F136" s="138" t="s">
        <v>341</v>
      </c>
      <c r="G136" s="1">
        <f t="shared" si="10"/>
        <v>1200000</v>
      </c>
      <c r="H136" s="118">
        <v>1200000</v>
      </c>
      <c r="I136" s="103">
        <f t="shared" si="11"/>
        <v>0</v>
      </c>
      <c r="J136" s="104"/>
      <c r="K136" s="103"/>
      <c r="L136" s="102">
        <v>1</v>
      </c>
    </row>
    <row r="137" spans="1:12" ht="66.75" customHeight="1" x14ac:dyDescent="0.25">
      <c r="A137" s="93">
        <v>1216030</v>
      </c>
      <c r="B137" s="92">
        <v>6030</v>
      </c>
      <c r="C137" s="110" t="s">
        <v>244</v>
      </c>
      <c r="D137" s="93" t="s">
        <v>245</v>
      </c>
      <c r="E137" s="158" t="s">
        <v>388</v>
      </c>
      <c r="F137" s="158" t="s">
        <v>389</v>
      </c>
      <c r="G137" s="1">
        <f t="shared" si="10"/>
        <v>14200000</v>
      </c>
      <c r="H137" s="118">
        <v>14200000</v>
      </c>
      <c r="I137" s="103">
        <f t="shared" si="11"/>
        <v>0</v>
      </c>
      <c r="J137" s="104"/>
      <c r="K137" s="103"/>
      <c r="L137" s="102">
        <v>1</v>
      </c>
    </row>
    <row r="138" spans="1:12" ht="68.25" customHeight="1" x14ac:dyDescent="0.25">
      <c r="A138" s="91" t="s">
        <v>247</v>
      </c>
      <c r="B138" s="92">
        <v>7670</v>
      </c>
      <c r="C138" s="110" t="s">
        <v>35</v>
      </c>
      <c r="D138" s="93" t="s">
        <v>36</v>
      </c>
      <c r="E138" s="159"/>
      <c r="F138" s="159"/>
      <c r="G138" s="149">
        <f t="shared" si="10"/>
        <v>1200000</v>
      </c>
      <c r="H138" s="118"/>
      <c r="I138" s="103">
        <f t="shared" ref="I138:I140" si="12">J138+K138</f>
        <v>1200000</v>
      </c>
      <c r="J138" s="104"/>
      <c r="K138" s="103">
        <v>1200000</v>
      </c>
      <c r="L138" s="102">
        <v>1</v>
      </c>
    </row>
    <row r="139" spans="1:12" ht="69.75" customHeight="1" x14ac:dyDescent="0.25">
      <c r="A139" s="91">
        <v>1216013</v>
      </c>
      <c r="B139" s="92">
        <v>6013</v>
      </c>
      <c r="C139" s="110" t="s">
        <v>32</v>
      </c>
      <c r="D139" s="93" t="s">
        <v>250</v>
      </c>
      <c r="E139" s="93" t="s">
        <v>390</v>
      </c>
      <c r="F139" s="93" t="s">
        <v>251</v>
      </c>
      <c r="G139" s="1">
        <f t="shared" si="10"/>
        <v>170942900</v>
      </c>
      <c r="H139" s="118">
        <v>32500000</v>
      </c>
      <c r="I139" s="103">
        <f t="shared" si="12"/>
        <v>138442900</v>
      </c>
      <c r="J139" s="104"/>
      <c r="K139" s="103">
        <v>138442900</v>
      </c>
      <c r="L139" s="102">
        <v>1</v>
      </c>
    </row>
    <row r="140" spans="1:12" ht="89.25" customHeight="1" x14ac:dyDescent="0.25">
      <c r="A140" s="110" t="s">
        <v>243</v>
      </c>
      <c r="B140" s="93">
        <v>6020</v>
      </c>
      <c r="C140" s="110" t="s">
        <v>32</v>
      </c>
      <c r="D140" s="93" t="s">
        <v>33</v>
      </c>
      <c r="E140" s="93" t="s">
        <v>391</v>
      </c>
      <c r="F140" s="93" t="s">
        <v>392</v>
      </c>
      <c r="G140" s="1">
        <f t="shared" si="10"/>
        <v>19500000</v>
      </c>
      <c r="H140" s="118">
        <v>19500000</v>
      </c>
      <c r="I140" s="103">
        <f t="shared" si="12"/>
        <v>0</v>
      </c>
      <c r="J140" s="104"/>
      <c r="K140" s="103"/>
      <c r="L140" s="102">
        <v>1</v>
      </c>
    </row>
    <row r="141" spans="1:12" ht="55.5" customHeight="1" x14ac:dyDescent="0.25">
      <c r="A141" s="93">
        <v>1216030</v>
      </c>
      <c r="B141" s="92">
        <v>6030</v>
      </c>
      <c r="C141" s="110" t="s">
        <v>244</v>
      </c>
      <c r="D141" s="93" t="s">
        <v>245</v>
      </c>
      <c r="E141" s="161" t="s">
        <v>393</v>
      </c>
      <c r="F141" s="161" t="s">
        <v>394</v>
      </c>
      <c r="G141" s="1">
        <f t="shared" si="10"/>
        <v>15920000</v>
      </c>
      <c r="H141" s="118">
        <v>15920000</v>
      </c>
      <c r="I141" s="103"/>
      <c r="J141" s="104"/>
      <c r="K141" s="103"/>
      <c r="L141" s="102">
        <v>1</v>
      </c>
    </row>
    <row r="142" spans="1:12" ht="50.25" customHeight="1" x14ac:dyDescent="0.25">
      <c r="A142" s="91" t="s">
        <v>247</v>
      </c>
      <c r="B142" s="92">
        <v>7670</v>
      </c>
      <c r="C142" s="110" t="s">
        <v>35</v>
      </c>
      <c r="D142" s="93" t="s">
        <v>36</v>
      </c>
      <c r="E142" s="161"/>
      <c r="F142" s="161"/>
      <c r="G142" s="1">
        <f t="shared" si="10"/>
        <v>1000000</v>
      </c>
      <c r="H142" s="118"/>
      <c r="I142" s="103">
        <f>J142+K142</f>
        <v>1000000</v>
      </c>
      <c r="J142" s="104"/>
      <c r="K142" s="103">
        <v>1000000</v>
      </c>
      <c r="L142" s="102">
        <v>1</v>
      </c>
    </row>
    <row r="143" spans="1:12" ht="78" customHeight="1" x14ac:dyDescent="0.25">
      <c r="A143" s="91">
        <v>1216012</v>
      </c>
      <c r="B143" s="92">
        <v>6012</v>
      </c>
      <c r="C143" s="110" t="s">
        <v>32</v>
      </c>
      <c r="D143" s="93" t="s">
        <v>252</v>
      </c>
      <c r="E143" s="93" t="s">
        <v>253</v>
      </c>
      <c r="F143" s="93" t="s">
        <v>254</v>
      </c>
      <c r="G143" s="1">
        <f t="shared" si="10"/>
        <v>158600000</v>
      </c>
      <c r="H143" s="118">
        <v>158600000</v>
      </c>
      <c r="I143" s="103"/>
      <c r="J143" s="104"/>
      <c r="K143" s="103"/>
      <c r="L143" s="102">
        <v>1</v>
      </c>
    </row>
    <row r="144" spans="1:12" ht="88.5" customHeight="1" x14ac:dyDescent="0.25">
      <c r="A144" s="110" t="s">
        <v>255</v>
      </c>
      <c r="B144" s="91">
        <v>7150</v>
      </c>
      <c r="C144" s="109" t="s">
        <v>256</v>
      </c>
      <c r="D144" s="93" t="s">
        <v>257</v>
      </c>
      <c r="E144" s="93" t="s">
        <v>395</v>
      </c>
      <c r="F144" s="93" t="s">
        <v>396</v>
      </c>
      <c r="G144" s="1">
        <f t="shared" si="10"/>
        <v>1000000</v>
      </c>
      <c r="H144" s="118">
        <v>1000000</v>
      </c>
      <c r="I144" s="103"/>
      <c r="J144" s="104"/>
      <c r="K144" s="103"/>
      <c r="L144" s="102">
        <v>1</v>
      </c>
    </row>
    <row r="145" spans="1:12" ht="91.5" customHeight="1" x14ac:dyDescent="0.25">
      <c r="A145" s="110" t="s">
        <v>258</v>
      </c>
      <c r="B145" s="91">
        <v>8110</v>
      </c>
      <c r="C145" s="92" t="s">
        <v>52</v>
      </c>
      <c r="D145" s="94" t="s">
        <v>59</v>
      </c>
      <c r="E145" s="94" t="s">
        <v>299</v>
      </c>
      <c r="F145" s="93" t="s">
        <v>300</v>
      </c>
      <c r="G145" s="1">
        <f t="shared" si="10"/>
        <v>1200000</v>
      </c>
      <c r="H145" s="118">
        <v>1200000</v>
      </c>
      <c r="I145" s="103"/>
      <c r="J145" s="104"/>
      <c r="K145" s="103"/>
      <c r="L145" s="102">
        <v>1</v>
      </c>
    </row>
    <row r="146" spans="1:12" ht="19.5" hidden="1" customHeight="1" x14ac:dyDescent="0.25">
      <c r="A146" s="93"/>
      <c r="B146" s="92"/>
      <c r="C146" s="110"/>
      <c r="D146" s="93"/>
      <c r="E146" s="93"/>
      <c r="F146" s="93"/>
      <c r="G146" s="32"/>
      <c r="H146" s="119"/>
      <c r="I146" s="33"/>
      <c r="J146" s="104"/>
      <c r="K146" s="33"/>
    </row>
    <row r="147" spans="1:12" s="65" customFormat="1" ht="34.5" customHeight="1" x14ac:dyDescent="0.25">
      <c r="A147" s="55">
        <v>1400000</v>
      </c>
      <c r="B147" s="23"/>
      <c r="C147" s="23"/>
      <c r="D147" s="25" t="s">
        <v>259</v>
      </c>
      <c r="E147" s="59"/>
      <c r="F147" s="59"/>
      <c r="G147" s="27">
        <f t="shared" ref="G147:G169" si="13">H147+I147</f>
        <v>1750000</v>
      </c>
      <c r="H147" s="131">
        <f>H148</f>
        <v>1650000</v>
      </c>
      <c r="I147" s="130">
        <f>I148</f>
        <v>100000</v>
      </c>
      <c r="J147" s="27">
        <f>J148</f>
        <v>100000</v>
      </c>
      <c r="K147" s="27">
        <f>K148</f>
        <v>0</v>
      </c>
      <c r="L147" s="102">
        <v>1</v>
      </c>
    </row>
    <row r="148" spans="1:12" ht="32.25" customHeight="1" x14ac:dyDescent="0.25">
      <c r="A148" s="55">
        <v>1410000</v>
      </c>
      <c r="B148" s="66"/>
      <c r="C148" s="66"/>
      <c r="D148" s="25" t="s">
        <v>259</v>
      </c>
      <c r="E148" s="24"/>
      <c r="F148" s="24"/>
      <c r="G148" s="27">
        <f t="shared" si="13"/>
        <v>1750000</v>
      </c>
      <c r="H148" s="131">
        <f>SUM(H149:H153)</f>
        <v>1650000</v>
      </c>
      <c r="I148" s="130">
        <f>SUM(I150:I153)</f>
        <v>100000</v>
      </c>
      <c r="J148" s="27">
        <f>SUM(J150:J153)</f>
        <v>100000</v>
      </c>
      <c r="K148" s="27">
        <f>SUM(K149:K153)</f>
        <v>0</v>
      </c>
      <c r="L148" s="102">
        <v>1</v>
      </c>
    </row>
    <row r="149" spans="1:12" ht="134.25" customHeight="1" x14ac:dyDescent="0.25">
      <c r="A149" s="93">
        <v>1416030</v>
      </c>
      <c r="B149" s="92">
        <v>6030</v>
      </c>
      <c r="C149" s="110" t="s">
        <v>244</v>
      </c>
      <c r="D149" s="93" t="s">
        <v>245</v>
      </c>
      <c r="E149" s="108" t="s">
        <v>348</v>
      </c>
      <c r="F149" s="93" t="s">
        <v>349</v>
      </c>
      <c r="G149" s="1">
        <f t="shared" si="13"/>
        <v>150000</v>
      </c>
      <c r="H149" s="118">
        <v>150000</v>
      </c>
      <c r="I149" s="103"/>
      <c r="J149" s="143"/>
      <c r="K149" s="30"/>
      <c r="L149" s="102">
        <v>1</v>
      </c>
    </row>
    <row r="150" spans="1:12" ht="58.5" customHeight="1" x14ac:dyDescent="0.25">
      <c r="A150" s="93">
        <v>1416030</v>
      </c>
      <c r="B150" s="92">
        <v>6030</v>
      </c>
      <c r="C150" s="110" t="s">
        <v>244</v>
      </c>
      <c r="D150" s="93" t="s">
        <v>245</v>
      </c>
      <c r="E150" s="164" t="s">
        <v>354</v>
      </c>
      <c r="F150" s="158" t="s">
        <v>349</v>
      </c>
      <c r="G150" s="1">
        <f t="shared" si="13"/>
        <v>500000</v>
      </c>
      <c r="H150" s="118">
        <v>500000</v>
      </c>
      <c r="I150" s="103"/>
      <c r="J150" s="143"/>
      <c r="K150" s="103"/>
      <c r="L150" s="102">
        <v>1</v>
      </c>
    </row>
    <row r="151" spans="1:12" ht="189.75" customHeight="1" x14ac:dyDescent="0.25">
      <c r="A151" s="91">
        <v>1417691</v>
      </c>
      <c r="B151" s="92">
        <v>7691</v>
      </c>
      <c r="C151" s="110" t="s">
        <v>35</v>
      </c>
      <c r="D151" s="93" t="s">
        <v>75</v>
      </c>
      <c r="E151" s="164"/>
      <c r="F151" s="159"/>
      <c r="G151" s="1">
        <f t="shared" si="13"/>
        <v>100000</v>
      </c>
      <c r="H151" s="118"/>
      <c r="I151" s="103">
        <f>J151+K151</f>
        <v>100000</v>
      </c>
      <c r="J151" s="143">
        <v>100000</v>
      </c>
      <c r="K151" s="103"/>
      <c r="L151" s="102">
        <v>1</v>
      </c>
    </row>
    <row r="152" spans="1:12" ht="81" hidden="1" customHeight="1" x14ac:dyDescent="0.25">
      <c r="A152" s="110" t="s">
        <v>262</v>
      </c>
      <c r="B152" s="91">
        <v>7370</v>
      </c>
      <c r="C152" s="109" t="s">
        <v>35</v>
      </c>
      <c r="D152" s="93" t="s">
        <v>263</v>
      </c>
      <c r="E152" s="29" t="s">
        <v>260</v>
      </c>
      <c r="F152" s="94" t="s">
        <v>261</v>
      </c>
      <c r="G152" s="1">
        <f t="shared" si="13"/>
        <v>0</v>
      </c>
      <c r="H152" s="118"/>
      <c r="I152" s="103"/>
      <c r="J152" s="143"/>
      <c r="K152" s="103"/>
    </row>
    <row r="153" spans="1:12" ht="66" customHeight="1" x14ac:dyDescent="0.25">
      <c r="A153" s="110" t="s">
        <v>264</v>
      </c>
      <c r="B153" s="91">
        <v>8230</v>
      </c>
      <c r="C153" s="109" t="s">
        <v>265</v>
      </c>
      <c r="D153" s="93" t="s">
        <v>69</v>
      </c>
      <c r="E153" s="29" t="s">
        <v>260</v>
      </c>
      <c r="F153" s="94" t="s">
        <v>347</v>
      </c>
      <c r="G153" s="1">
        <f t="shared" si="13"/>
        <v>1000000</v>
      </c>
      <c r="H153" s="118">
        <v>1000000</v>
      </c>
      <c r="I153" s="103"/>
      <c r="J153" s="143"/>
      <c r="K153" s="103"/>
      <c r="L153" s="102">
        <v>1</v>
      </c>
    </row>
    <row r="154" spans="1:12" ht="48.75" customHeight="1" x14ac:dyDescent="0.25">
      <c r="A154" s="55">
        <v>1500000</v>
      </c>
      <c r="B154" s="41"/>
      <c r="C154" s="41"/>
      <c r="D154" s="25" t="s">
        <v>266</v>
      </c>
      <c r="E154" s="42"/>
      <c r="F154" s="42"/>
      <c r="G154" s="27">
        <f t="shared" si="13"/>
        <v>40585400</v>
      </c>
      <c r="H154" s="90">
        <f>H155</f>
        <v>40585400</v>
      </c>
      <c r="I154" s="26">
        <f>I155</f>
        <v>0</v>
      </c>
      <c r="J154" s="144">
        <f>J155</f>
        <v>0</v>
      </c>
      <c r="K154" s="26">
        <f>K155</f>
        <v>0</v>
      </c>
      <c r="L154" s="102">
        <v>1</v>
      </c>
    </row>
    <row r="155" spans="1:12" ht="47.25" customHeight="1" x14ac:dyDescent="0.25">
      <c r="A155" s="55">
        <v>1510000</v>
      </c>
      <c r="B155" s="41"/>
      <c r="C155" s="41"/>
      <c r="D155" s="25" t="s">
        <v>266</v>
      </c>
      <c r="E155" s="42"/>
      <c r="F155" s="42"/>
      <c r="G155" s="27">
        <f>H155+I155</f>
        <v>40585400</v>
      </c>
      <c r="H155" s="90">
        <f>SUM(H156:H168)</f>
        <v>40585400</v>
      </c>
      <c r="I155" s="26">
        <f>SUM(I156:I168)</f>
        <v>0</v>
      </c>
      <c r="J155" s="144">
        <f>SUM(J156:J168)</f>
        <v>0</v>
      </c>
      <c r="K155" s="26">
        <f>SUM(K156:K168)</f>
        <v>0</v>
      </c>
      <c r="L155" s="102">
        <v>1</v>
      </c>
    </row>
    <row r="156" spans="1:12" ht="42.75" customHeight="1" x14ac:dyDescent="0.25">
      <c r="A156" s="110" t="s">
        <v>267</v>
      </c>
      <c r="B156" s="93">
        <v>4030</v>
      </c>
      <c r="C156" s="110" t="s">
        <v>208</v>
      </c>
      <c r="D156" s="91" t="s">
        <v>209</v>
      </c>
      <c r="E156" s="163" t="s">
        <v>292</v>
      </c>
      <c r="F156" s="163" t="s">
        <v>340</v>
      </c>
      <c r="G156" s="32">
        <f t="shared" si="13"/>
        <v>1500000</v>
      </c>
      <c r="H156" s="119">
        <v>1500000</v>
      </c>
      <c r="I156" s="33">
        <f t="shared" ref="I156:I168" si="14">J156+K156</f>
        <v>0</v>
      </c>
      <c r="J156" s="145"/>
      <c r="K156" s="33"/>
      <c r="L156" s="102">
        <v>1</v>
      </c>
    </row>
    <row r="157" spans="1:12" ht="58.5" customHeight="1" x14ac:dyDescent="0.25">
      <c r="A157" s="110" t="s">
        <v>268</v>
      </c>
      <c r="B157" s="110" t="s">
        <v>214</v>
      </c>
      <c r="C157" s="110" t="s">
        <v>215</v>
      </c>
      <c r="D157" s="94" t="s">
        <v>216</v>
      </c>
      <c r="E157" s="163"/>
      <c r="F157" s="163"/>
      <c r="G157" s="32">
        <f t="shared" si="13"/>
        <v>3535000</v>
      </c>
      <c r="H157" s="119">
        <v>3535000</v>
      </c>
      <c r="I157" s="33">
        <f t="shared" si="14"/>
        <v>0</v>
      </c>
      <c r="J157" s="145"/>
      <c r="K157" s="33"/>
      <c r="L157" s="102">
        <v>1</v>
      </c>
    </row>
    <row r="158" spans="1:12" ht="39" hidden="1" customHeight="1" x14ac:dyDescent="0.25">
      <c r="A158" s="110" t="s">
        <v>269</v>
      </c>
      <c r="B158" s="93">
        <v>1080</v>
      </c>
      <c r="C158" s="110" t="s">
        <v>219</v>
      </c>
      <c r="D158" s="94" t="s">
        <v>220</v>
      </c>
      <c r="E158" s="163"/>
      <c r="F158" s="163"/>
      <c r="G158" s="32">
        <f t="shared" si="13"/>
        <v>0</v>
      </c>
      <c r="H158" s="119"/>
      <c r="I158" s="33">
        <f t="shared" si="14"/>
        <v>0</v>
      </c>
      <c r="J158" s="145"/>
      <c r="K158" s="33"/>
    </row>
    <row r="159" spans="1:12" ht="44.25" hidden="1" customHeight="1" x14ac:dyDescent="0.25">
      <c r="A159" s="109" t="s">
        <v>270</v>
      </c>
      <c r="B159" s="110" t="s">
        <v>223</v>
      </c>
      <c r="C159" s="110" t="s">
        <v>26</v>
      </c>
      <c r="D159" s="94" t="s">
        <v>27</v>
      </c>
      <c r="E159" s="163"/>
      <c r="F159" s="163"/>
      <c r="G159" s="32">
        <f t="shared" si="13"/>
        <v>0</v>
      </c>
      <c r="H159" s="119"/>
      <c r="I159" s="33">
        <f t="shared" si="14"/>
        <v>0</v>
      </c>
      <c r="J159" s="145"/>
      <c r="K159" s="33"/>
    </row>
    <row r="160" spans="1:12" ht="74.25" hidden="1" customHeight="1" x14ac:dyDescent="0.25">
      <c r="A160" s="109" t="s">
        <v>271</v>
      </c>
      <c r="B160" s="110" t="s">
        <v>140</v>
      </c>
      <c r="C160" s="110" t="s">
        <v>41</v>
      </c>
      <c r="D160" s="94" t="s">
        <v>141</v>
      </c>
      <c r="E160" s="163" t="s">
        <v>112</v>
      </c>
      <c r="F160" s="163" t="s">
        <v>113</v>
      </c>
      <c r="G160" s="32">
        <f t="shared" si="13"/>
        <v>0</v>
      </c>
      <c r="H160" s="118"/>
      <c r="I160" s="103">
        <f t="shared" si="14"/>
        <v>0</v>
      </c>
      <c r="J160" s="145"/>
      <c r="K160" s="103"/>
    </row>
    <row r="161" spans="1:12" ht="83.25" hidden="1" customHeight="1" x14ac:dyDescent="0.25">
      <c r="A161" s="91">
        <v>1517366</v>
      </c>
      <c r="B161" s="91">
        <v>7366</v>
      </c>
      <c r="C161" s="109" t="s">
        <v>35</v>
      </c>
      <c r="D161" s="93" t="s">
        <v>272</v>
      </c>
      <c r="E161" s="163"/>
      <c r="F161" s="195"/>
      <c r="G161" s="32">
        <f t="shared" si="13"/>
        <v>0</v>
      </c>
      <c r="H161" s="118"/>
      <c r="I161" s="103"/>
      <c r="J161" s="145"/>
      <c r="K161" s="103"/>
    </row>
    <row r="162" spans="1:12" ht="83.25" customHeight="1" x14ac:dyDescent="0.25">
      <c r="A162" s="36" t="s">
        <v>397</v>
      </c>
      <c r="B162" s="39">
        <v>6011</v>
      </c>
      <c r="C162" s="36" t="s">
        <v>239</v>
      </c>
      <c r="D162" s="39" t="s">
        <v>240</v>
      </c>
      <c r="E162" s="148" t="s">
        <v>378</v>
      </c>
      <c r="F162" s="101" t="s">
        <v>379</v>
      </c>
      <c r="G162" s="32">
        <f t="shared" si="13"/>
        <v>24250400</v>
      </c>
      <c r="H162" s="120">
        <v>24250400</v>
      </c>
      <c r="I162" s="38"/>
      <c r="J162" s="145"/>
      <c r="K162" s="38"/>
      <c r="L162" s="102">
        <v>1</v>
      </c>
    </row>
    <row r="163" spans="1:12" ht="70.5" customHeight="1" x14ac:dyDescent="0.25">
      <c r="A163" s="36" t="s">
        <v>273</v>
      </c>
      <c r="B163" s="99">
        <v>7370</v>
      </c>
      <c r="C163" s="36" t="s">
        <v>35</v>
      </c>
      <c r="D163" s="39" t="s">
        <v>263</v>
      </c>
      <c r="E163" s="150" t="s">
        <v>365</v>
      </c>
      <c r="F163" s="101" t="s">
        <v>364</v>
      </c>
      <c r="G163" s="37">
        <f t="shared" si="13"/>
        <v>2000000</v>
      </c>
      <c r="H163" s="120">
        <v>2000000</v>
      </c>
      <c r="I163" s="38"/>
      <c r="J163" s="145"/>
      <c r="K163" s="38"/>
      <c r="L163" s="102">
        <v>1</v>
      </c>
    </row>
    <row r="164" spans="1:12" ht="60" customHeight="1" x14ac:dyDescent="0.25">
      <c r="A164" s="109" t="s">
        <v>274</v>
      </c>
      <c r="B164" s="92">
        <v>2010</v>
      </c>
      <c r="C164" s="110" t="s">
        <v>149</v>
      </c>
      <c r="D164" s="94" t="s">
        <v>150</v>
      </c>
      <c r="E164" s="161" t="s">
        <v>319</v>
      </c>
      <c r="F164" s="185" t="s">
        <v>375</v>
      </c>
      <c r="G164" s="1">
        <f t="shared" si="13"/>
        <v>1000000</v>
      </c>
      <c r="H164" s="119">
        <v>1000000</v>
      </c>
      <c r="I164" s="103"/>
      <c r="J164" s="145"/>
      <c r="K164" s="103"/>
      <c r="L164" s="102">
        <v>1</v>
      </c>
    </row>
    <row r="165" spans="1:12" ht="59.25" customHeight="1" x14ac:dyDescent="0.25">
      <c r="A165" s="109" t="s">
        <v>275</v>
      </c>
      <c r="B165" s="92">
        <v>2080</v>
      </c>
      <c r="C165" s="110" t="s">
        <v>152</v>
      </c>
      <c r="D165" s="94" t="s">
        <v>153</v>
      </c>
      <c r="E165" s="161"/>
      <c r="F165" s="196"/>
      <c r="G165" s="1">
        <f t="shared" si="13"/>
        <v>2100000</v>
      </c>
      <c r="H165" s="119">
        <v>2100000</v>
      </c>
      <c r="I165" s="103"/>
      <c r="J165" s="145"/>
      <c r="K165" s="103"/>
      <c r="L165" s="102">
        <v>1</v>
      </c>
    </row>
    <row r="166" spans="1:12" ht="71.25" customHeight="1" x14ac:dyDescent="0.25">
      <c r="A166" s="109" t="s">
        <v>374</v>
      </c>
      <c r="B166" s="92">
        <v>2111</v>
      </c>
      <c r="C166" s="110" t="s">
        <v>398</v>
      </c>
      <c r="D166" s="94" t="s">
        <v>400</v>
      </c>
      <c r="E166" s="161"/>
      <c r="F166" s="196"/>
      <c r="G166" s="1">
        <f t="shared" si="13"/>
        <v>3000000</v>
      </c>
      <c r="H166" s="119">
        <v>3000000</v>
      </c>
      <c r="I166" s="33"/>
      <c r="J166" s="145"/>
      <c r="K166" s="33"/>
      <c r="L166" s="102">
        <v>1</v>
      </c>
    </row>
    <row r="167" spans="1:12" ht="53.25" hidden="1" customHeight="1" x14ac:dyDescent="0.25">
      <c r="A167" s="109" t="s">
        <v>270</v>
      </c>
      <c r="B167" s="110" t="s">
        <v>223</v>
      </c>
      <c r="C167" s="110" t="s">
        <v>26</v>
      </c>
      <c r="D167" s="94" t="s">
        <v>27</v>
      </c>
      <c r="E167" s="185" t="s">
        <v>290</v>
      </c>
      <c r="F167" s="185" t="s">
        <v>291</v>
      </c>
      <c r="G167" s="1">
        <f t="shared" si="13"/>
        <v>0</v>
      </c>
      <c r="H167" s="119"/>
      <c r="I167" s="33">
        <f t="shared" si="14"/>
        <v>0</v>
      </c>
      <c r="J167" s="145"/>
      <c r="K167" s="33"/>
    </row>
    <row r="168" spans="1:12" ht="57" customHeight="1" x14ac:dyDescent="0.25">
      <c r="A168" s="110" t="s">
        <v>273</v>
      </c>
      <c r="B168" s="91">
        <v>7370</v>
      </c>
      <c r="C168" s="109" t="s">
        <v>35</v>
      </c>
      <c r="D168" s="93" t="s">
        <v>263</v>
      </c>
      <c r="E168" s="163"/>
      <c r="F168" s="184"/>
      <c r="G168" s="32">
        <f t="shared" si="13"/>
        <v>3200000</v>
      </c>
      <c r="H168" s="119">
        <v>3200000</v>
      </c>
      <c r="I168" s="33">
        <f t="shared" si="14"/>
        <v>0</v>
      </c>
      <c r="J168" s="145"/>
      <c r="K168" s="33"/>
      <c r="L168" s="102">
        <v>1</v>
      </c>
    </row>
    <row r="169" spans="1:12" ht="45.75" customHeight="1" x14ac:dyDescent="0.25">
      <c r="A169" s="55">
        <v>3700000</v>
      </c>
      <c r="B169" s="41"/>
      <c r="C169" s="41"/>
      <c r="D169" s="25" t="s">
        <v>276</v>
      </c>
      <c r="E169" s="60"/>
      <c r="F169" s="60"/>
      <c r="G169" s="27">
        <f t="shared" si="13"/>
        <v>186028000</v>
      </c>
      <c r="H169" s="131">
        <f>H170</f>
        <v>32498700</v>
      </c>
      <c r="I169" s="27">
        <f>I170</f>
        <v>153529300</v>
      </c>
      <c r="J169" s="130">
        <f>J170</f>
        <v>0</v>
      </c>
      <c r="K169" s="27">
        <f>K170</f>
        <v>153529300</v>
      </c>
      <c r="L169" s="102">
        <v>1</v>
      </c>
    </row>
    <row r="170" spans="1:12" ht="40.5" customHeight="1" x14ac:dyDescent="0.25">
      <c r="A170" s="55">
        <v>3710000</v>
      </c>
      <c r="B170" s="41"/>
      <c r="C170" s="41"/>
      <c r="D170" s="25" t="s">
        <v>276</v>
      </c>
      <c r="E170" s="60"/>
      <c r="F170" s="60"/>
      <c r="G170" s="27">
        <f>SUM(G171:G176)</f>
        <v>186028000</v>
      </c>
      <c r="H170" s="131">
        <f>SUM(H171:H176)</f>
        <v>32498700</v>
      </c>
      <c r="I170" s="27">
        <f>SUM(I171:J176)</f>
        <v>153529300</v>
      </c>
      <c r="J170" s="130">
        <f>SUM(J171:J174)</f>
        <v>0</v>
      </c>
      <c r="K170" s="27">
        <f>SUM(K171:K176)</f>
        <v>153529300</v>
      </c>
      <c r="L170" s="102">
        <v>1</v>
      </c>
    </row>
    <row r="171" spans="1:12" ht="81.75" customHeight="1" x14ac:dyDescent="0.25">
      <c r="A171" s="91">
        <v>3718600</v>
      </c>
      <c r="B171" s="92">
        <v>8600</v>
      </c>
      <c r="C171" s="92" t="s">
        <v>100</v>
      </c>
      <c r="D171" s="93" t="s">
        <v>101</v>
      </c>
      <c r="E171" s="94" t="s">
        <v>358</v>
      </c>
      <c r="F171" s="93" t="s">
        <v>370</v>
      </c>
      <c r="G171" s="1">
        <f t="shared" ref="G171:G176" si="15">H171+I171</f>
        <v>186028000</v>
      </c>
      <c r="H171" s="118">
        <v>32498700</v>
      </c>
      <c r="I171" s="103">
        <f>J171+K171</f>
        <v>153529300</v>
      </c>
      <c r="J171" s="145"/>
      <c r="K171" s="103">
        <v>153529300</v>
      </c>
      <c r="L171" s="102">
        <v>1</v>
      </c>
    </row>
    <row r="172" spans="1:12" ht="150.75" hidden="1" customHeight="1" x14ac:dyDescent="0.25">
      <c r="A172" s="198">
        <v>3719800</v>
      </c>
      <c r="B172" s="165">
        <v>9800</v>
      </c>
      <c r="C172" s="165" t="s">
        <v>55</v>
      </c>
      <c r="D172" s="161" t="s">
        <v>277</v>
      </c>
      <c r="E172" s="108" t="s">
        <v>234</v>
      </c>
      <c r="F172" s="94" t="s">
        <v>235</v>
      </c>
      <c r="G172" s="1">
        <f t="shared" si="15"/>
        <v>0</v>
      </c>
      <c r="H172" s="118"/>
      <c r="I172" s="103">
        <f t="shared" ref="I172:I176" si="16">J172+K172</f>
        <v>0</v>
      </c>
      <c r="J172" s="145"/>
      <c r="K172" s="31"/>
    </row>
    <row r="173" spans="1:12" ht="60" hidden="1" customHeight="1" x14ac:dyDescent="0.25">
      <c r="A173" s="198"/>
      <c r="B173" s="165"/>
      <c r="C173" s="165"/>
      <c r="D173" s="161"/>
      <c r="E173" s="108" t="s">
        <v>70</v>
      </c>
      <c r="F173" s="94" t="s">
        <v>71</v>
      </c>
      <c r="G173" s="1">
        <f t="shared" si="15"/>
        <v>0</v>
      </c>
      <c r="H173" s="118"/>
      <c r="I173" s="103">
        <f t="shared" si="16"/>
        <v>0</v>
      </c>
      <c r="J173" s="145"/>
      <c r="K173" s="103"/>
    </row>
    <row r="174" spans="1:12" ht="82.5" hidden="1" customHeight="1" x14ac:dyDescent="0.25">
      <c r="A174" s="91">
        <v>3719800</v>
      </c>
      <c r="B174" s="92">
        <v>9800</v>
      </c>
      <c r="C174" s="92" t="s">
        <v>55</v>
      </c>
      <c r="D174" s="161"/>
      <c r="E174" s="108" t="s">
        <v>249</v>
      </c>
      <c r="F174" s="94" t="s">
        <v>278</v>
      </c>
      <c r="G174" s="32">
        <f t="shared" si="15"/>
        <v>0</v>
      </c>
      <c r="H174" s="119"/>
      <c r="I174" s="33">
        <f t="shared" si="16"/>
        <v>0</v>
      </c>
      <c r="J174" s="145"/>
      <c r="K174" s="33"/>
    </row>
    <row r="175" spans="1:12" ht="69" hidden="1" customHeight="1" x14ac:dyDescent="0.25">
      <c r="A175" s="91">
        <v>3719800</v>
      </c>
      <c r="B175" s="92">
        <v>9800</v>
      </c>
      <c r="C175" s="92" t="s">
        <v>55</v>
      </c>
      <c r="D175" s="161"/>
      <c r="E175" s="94" t="s">
        <v>60</v>
      </c>
      <c r="F175" s="93" t="s">
        <v>279</v>
      </c>
      <c r="G175" s="32">
        <f t="shared" si="15"/>
        <v>0</v>
      </c>
      <c r="H175" s="119"/>
      <c r="I175" s="33">
        <f t="shared" si="16"/>
        <v>0</v>
      </c>
      <c r="J175" s="145"/>
      <c r="K175" s="33"/>
    </row>
    <row r="176" spans="1:12" ht="120.75" hidden="1" customHeight="1" x14ac:dyDescent="0.25">
      <c r="A176" s="91">
        <v>3719800</v>
      </c>
      <c r="B176" s="92">
        <v>9800</v>
      </c>
      <c r="C176" s="92" t="s">
        <v>55</v>
      </c>
      <c r="D176" s="161"/>
      <c r="E176" s="67" t="s">
        <v>280</v>
      </c>
      <c r="F176" s="93" t="s">
        <v>281</v>
      </c>
      <c r="G176" s="32">
        <f t="shared" si="15"/>
        <v>0</v>
      </c>
      <c r="H176" s="119"/>
      <c r="I176" s="33">
        <f t="shared" si="16"/>
        <v>0</v>
      </c>
      <c r="J176" s="145"/>
      <c r="K176" s="33"/>
    </row>
    <row r="177" spans="1:15" ht="19.5" hidden="1" customHeight="1" x14ac:dyDescent="0.25">
      <c r="A177" s="110"/>
      <c r="B177" s="91"/>
      <c r="C177" s="109"/>
      <c r="D177" s="93"/>
      <c r="E177" s="29"/>
      <c r="F177" s="68"/>
      <c r="G177" s="32"/>
      <c r="H177" s="119"/>
      <c r="I177" s="33"/>
      <c r="J177" s="145"/>
      <c r="K177" s="33"/>
    </row>
    <row r="178" spans="1:15" ht="39" customHeight="1" x14ac:dyDescent="0.25">
      <c r="A178" s="49">
        <v>5100000</v>
      </c>
      <c r="B178" s="50"/>
      <c r="C178" s="50"/>
      <c r="D178" s="51" t="s">
        <v>282</v>
      </c>
      <c r="E178" s="60"/>
      <c r="F178" s="60"/>
      <c r="G178" s="130">
        <f>H178+I178</f>
        <v>66224300</v>
      </c>
      <c r="H178" s="131">
        <f>H179</f>
        <v>66224300</v>
      </c>
      <c r="I178" s="27">
        <f>I179</f>
        <v>0</v>
      </c>
      <c r="J178" s="130">
        <f>J179</f>
        <v>0</v>
      </c>
      <c r="K178" s="27">
        <f>K179</f>
        <v>0</v>
      </c>
      <c r="L178" s="102">
        <v>1</v>
      </c>
    </row>
    <row r="179" spans="1:15" ht="39" customHeight="1" x14ac:dyDescent="0.25">
      <c r="A179" s="49">
        <v>5110000</v>
      </c>
      <c r="B179" s="50"/>
      <c r="C179" s="50"/>
      <c r="D179" s="51" t="s">
        <v>282</v>
      </c>
      <c r="E179" s="60"/>
      <c r="F179" s="60"/>
      <c r="G179" s="130">
        <f>SUM(G180:G186)</f>
        <v>66224300</v>
      </c>
      <c r="H179" s="131">
        <f>SUM(H180:H186)</f>
        <v>66224300</v>
      </c>
      <c r="I179" s="27">
        <f>SUM(I180:J186)</f>
        <v>0</v>
      </c>
      <c r="J179" s="130">
        <f>SUM(J180:J185)</f>
        <v>0</v>
      </c>
      <c r="K179" s="27">
        <f>SUM(K180:K186)</f>
        <v>0</v>
      </c>
      <c r="L179" s="102">
        <v>1</v>
      </c>
    </row>
    <row r="180" spans="1:15" ht="102.75" customHeight="1" x14ac:dyDescent="0.25">
      <c r="A180" s="95" t="s">
        <v>283</v>
      </c>
      <c r="B180" s="92">
        <v>3241</v>
      </c>
      <c r="C180" s="92" t="s">
        <v>284</v>
      </c>
      <c r="D180" s="96" t="s">
        <v>285</v>
      </c>
      <c r="E180" s="93" t="s">
        <v>372</v>
      </c>
      <c r="F180" s="93" t="s">
        <v>373</v>
      </c>
      <c r="G180" s="1">
        <f t="shared" ref="G180:G185" si="17">H180+I180</f>
        <v>7324300</v>
      </c>
      <c r="H180" s="119">
        <v>7324300</v>
      </c>
      <c r="I180" s="33"/>
      <c r="J180" s="145"/>
      <c r="K180" s="33"/>
      <c r="L180" s="102">
        <v>1</v>
      </c>
    </row>
    <row r="181" spans="1:15" ht="87" customHeight="1" x14ac:dyDescent="0.25">
      <c r="A181" s="99">
        <v>5113242</v>
      </c>
      <c r="B181" s="100">
        <v>3242</v>
      </c>
      <c r="C181" s="100">
        <v>1090</v>
      </c>
      <c r="D181" s="39" t="s">
        <v>37</v>
      </c>
      <c r="E181" s="158" t="s">
        <v>321</v>
      </c>
      <c r="F181" s="158" t="s">
        <v>322</v>
      </c>
      <c r="G181" s="37">
        <f t="shared" si="17"/>
        <v>24400000</v>
      </c>
      <c r="H181" s="120">
        <v>24400000</v>
      </c>
      <c r="I181" s="33"/>
      <c r="J181" s="145"/>
      <c r="K181" s="33"/>
      <c r="L181" s="102">
        <v>1</v>
      </c>
    </row>
    <row r="182" spans="1:15" ht="115.5" customHeight="1" x14ac:dyDescent="0.25">
      <c r="A182" s="91">
        <v>5113140</v>
      </c>
      <c r="B182" s="92">
        <v>3140</v>
      </c>
      <c r="C182" s="92">
        <v>1040</v>
      </c>
      <c r="D182" s="93" t="s">
        <v>183</v>
      </c>
      <c r="E182" s="181"/>
      <c r="F182" s="181"/>
      <c r="G182" s="37">
        <f t="shared" si="17"/>
        <v>1500000</v>
      </c>
      <c r="H182" s="120">
        <v>1500000</v>
      </c>
      <c r="I182" s="33"/>
      <c r="J182" s="145"/>
      <c r="K182" s="33"/>
      <c r="L182" s="102">
        <v>1</v>
      </c>
    </row>
    <row r="183" spans="1:15" ht="131.25" customHeight="1" x14ac:dyDescent="0.25">
      <c r="A183" s="91">
        <v>5113180</v>
      </c>
      <c r="B183" s="92">
        <v>3180</v>
      </c>
      <c r="C183" s="110">
        <v>1060</v>
      </c>
      <c r="D183" s="93" t="s">
        <v>187</v>
      </c>
      <c r="E183" s="159"/>
      <c r="F183" s="159"/>
      <c r="G183" s="1">
        <f t="shared" si="17"/>
        <v>8000000</v>
      </c>
      <c r="H183" s="118">
        <v>8000000</v>
      </c>
      <c r="I183" s="33"/>
      <c r="J183" s="145"/>
      <c r="K183" s="33"/>
      <c r="L183" s="102">
        <v>1</v>
      </c>
      <c r="O183" s="5"/>
    </row>
    <row r="184" spans="1:15" ht="81.75" customHeight="1" x14ac:dyDescent="0.25">
      <c r="A184" s="99">
        <v>5113242</v>
      </c>
      <c r="B184" s="100">
        <v>3242</v>
      </c>
      <c r="C184" s="100">
        <v>1090</v>
      </c>
      <c r="D184" s="39" t="s">
        <v>37</v>
      </c>
      <c r="E184" s="93" t="s">
        <v>350</v>
      </c>
      <c r="F184" s="93" t="s">
        <v>351</v>
      </c>
      <c r="G184" s="1">
        <f t="shared" si="17"/>
        <v>15000000</v>
      </c>
      <c r="H184" s="118">
        <v>15000000</v>
      </c>
      <c r="I184" s="103"/>
      <c r="J184" s="145"/>
      <c r="K184" s="31"/>
      <c r="L184" s="102">
        <v>1</v>
      </c>
    </row>
    <row r="185" spans="1:15" ht="78" customHeight="1" x14ac:dyDescent="0.25">
      <c r="A185" s="91">
        <v>51816082</v>
      </c>
      <c r="B185" s="92">
        <v>6082</v>
      </c>
      <c r="C185" s="110" t="s">
        <v>239</v>
      </c>
      <c r="D185" s="93" t="s">
        <v>286</v>
      </c>
      <c r="E185" s="93" t="s">
        <v>352</v>
      </c>
      <c r="F185" s="93" t="s">
        <v>353</v>
      </c>
      <c r="G185" s="1">
        <f t="shared" si="17"/>
        <v>10000000</v>
      </c>
      <c r="H185" s="118">
        <v>10000000</v>
      </c>
      <c r="I185" s="103"/>
      <c r="J185" s="145"/>
      <c r="K185" s="103"/>
      <c r="L185" s="102">
        <v>1</v>
      </c>
    </row>
    <row r="186" spans="1:15" ht="85.5" hidden="1" customHeight="1" x14ac:dyDescent="0.25">
      <c r="A186" s="91"/>
      <c r="B186" s="92"/>
      <c r="C186" s="92"/>
      <c r="D186" s="96"/>
      <c r="E186" s="67"/>
      <c r="F186" s="93"/>
      <c r="G186" s="32"/>
      <c r="H186" s="119"/>
      <c r="I186" s="33">
        <f t="shared" ref="I186" si="18">J186+K186</f>
        <v>0</v>
      </c>
      <c r="J186" s="145"/>
      <c r="K186" s="33"/>
    </row>
    <row r="187" spans="1:15" ht="34.5" customHeight="1" x14ac:dyDescent="0.35">
      <c r="A187" s="42"/>
      <c r="B187" s="42"/>
      <c r="C187" s="42"/>
      <c r="D187" s="69" t="s">
        <v>287</v>
      </c>
      <c r="E187" s="70"/>
      <c r="F187" s="70"/>
      <c r="G187" s="130">
        <f>H187+I187</f>
        <v>1998375010</v>
      </c>
      <c r="H187" s="131">
        <f>H13+H46+H65+H82+H97+H113+H125+H147+H154+H178+H105</f>
        <v>1443574160</v>
      </c>
      <c r="I187" s="27">
        <f>I13+I46+I65+I82+I97+I113+I125+I147+I154+I178+I105+I169</f>
        <v>554800850</v>
      </c>
      <c r="J187" s="130">
        <f>J13+J46+J65+J82+J97+J113+J125+J147+J154+J178+J105+J169</f>
        <v>3400000</v>
      </c>
      <c r="K187" s="27">
        <f>K13+K46+K65+K82+K97+K113+K125+K147+K154+K178+K105+K169</f>
        <v>551400850</v>
      </c>
      <c r="L187" s="102">
        <v>1</v>
      </c>
    </row>
    <row r="188" spans="1:15" ht="15.6" x14ac:dyDescent="0.3">
      <c r="A188" s="71"/>
      <c r="B188" s="71"/>
      <c r="C188" s="72"/>
      <c r="D188" s="72"/>
      <c r="E188" s="72"/>
      <c r="F188" s="72"/>
      <c r="G188" s="73"/>
      <c r="H188" s="124"/>
      <c r="I188" s="74"/>
      <c r="J188" s="75"/>
      <c r="K188" s="74"/>
      <c r="L188" s="111">
        <v>1</v>
      </c>
    </row>
    <row r="189" spans="1:15" ht="15.6" x14ac:dyDescent="0.3">
      <c r="A189" s="71"/>
      <c r="B189" s="71"/>
      <c r="C189" s="72"/>
      <c r="D189" s="72"/>
      <c r="E189" s="72"/>
      <c r="F189" s="72"/>
      <c r="G189" s="73"/>
      <c r="H189" s="125"/>
      <c r="I189" s="73"/>
      <c r="J189" s="76"/>
      <c r="K189" s="73"/>
      <c r="L189" s="111">
        <v>1</v>
      </c>
    </row>
    <row r="190" spans="1:15" ht="15.6" x14ac:dyDescent="0.3">
      <c r="A190" s="71"/>
      <c r="B190" s="71"/>
      <c r="C190" s="72"/>
      <c r="D190" s="72"/>
      <c r="E190" s="72"/>
      <c r="F190" s="72"/>
      <c r="G190" s="73"/>
      <c r="H190" s="124"/>
      <c r="I190" s="74"/>
      <c r="J190" s="75"/>
      <c r="K190" s="74"/>
      <c r="L190" s="111">
        <v>1</v>
      </c>
    </row>
    <row r="191" spans="1:15" ht="15.6" x14ac:dyDescent="0.3">
      <c r="A191" s="71"/>
      <c r="B191" s="71"/>
      <c r="C191" s="72"/>
      <c r="D191" s="72"/>
      <c r="E191" s="72"/>
      <c r="F191" s="72"/>
      <c r="G191" s="73"/>
      <c r="H191" s="124"/>
      <c r="I191" s="74"/>
      <c r="J191" s="75"/>
      <c r="K191" s="74"/>
      <c r="L191" s="111">
        <v>1</v>
      </c>
    </row>
    <row r="192" spans="1:15" s="78" customFormat="1" ht="93" customHeight="1" x14ac:dyDescent="0.45">
      <c r="A192" s="199" t="s">
        <v>404</v>
      </c>
      <c r="B192" s="199"/>
      <c r="C192" s="199"/>
      <c r="D192" s="199"/>
      <c r="E192" s="77"/>
      <c r="F192" s="77"/>
      <c r="G192" s="192" t="s">
        <v>405</v>
      </c>
      <c r="H192" s="192"/>
      <c r="I192" s="192"/>
      <c r="J192" s="192"/>
      <c r="K192" s="192"/>
      <c r="L192" s="111">
        <v>1</v>
      </c>
    </row>
    <row r="193" spans="1:12" s="80" customFormat="1" ht="60" customHeight="1" x14ac:dyDescent="0.4">
      <c r="A193" s="193" t="s">
        <v>288</v>
      </c>
      <c r="B193" s="193"/>
      <c r="C193" s="193"/>
      <c r="D193" s="79"/>
      <c r="E193" s="77"/>
      <c r="F193" s="77"/>
      <c r="G193" s="194"/>
      <c r="H193" s="194"/>
      <c r="I193" s="194"/>
      <c r="J193" s="194"/>
      <c r="K193" s="194"/>
      <c r="L193" s="111">
        <v>1</v>
      </c>
    </row>
    <row r="194" spans="1:12" ht="18.75" hidden="1" customHeight="1" x14ac:dyDescent="0.35">
      <c r="A194" s="197"/>
      <c r="B194" s="197"/>
      <c r="C194" s="72"/>
      <c r="D194" s="71"/>
      <c r="E194" s="72"/>
      <c r="F194" s="72"/>
      <c r="G194" s="73"/>
      <c r="H194" s="124"/>
      <c r="I194" s="74"/>
      <c r="J194" s="75"/>
      <c r="K194" s="74"/>
    </row>
    <row r="195" spans="1:12" ht="18" x14ac:dyDescent="0.35">
      <c r="A195" s="81"/>
      <c r="B195" s="81"/>
      <c r="C195" s="82"/>
      <c r="D195" s="83"/>
      <c r="E195" s="77"/>
      <c r="F195" s="77"/>
      <c r="G195" s="84"/>
      <c r="H195" s="126"/>
      <c r="I195" s="85"/>
      <c r="J195" s="75"/>
      <c r="K195" s="85"/>
    </row>
    <row r="196" spans="1:12" ht="18" x14ac:dyDescent="0.35">
      <c r="A196" s="197"/>
      <c r="B196" s="197"/>
      <c r="C196" s="82"/>
      <c r="D196" s="83"/>
      <c r="E196" s="77"/>
      <c r="F196" s="77"/>
      <c r="G196" s="84"/>
      <c r="H196" s="126"/>
      <c r="I196" s="85"/>
      <c r="J196" s="75"/>
      <c r="K196" s="85"/>
    </row>
    <row r="197" spans="1:12" ht="18" x14ac:dyDescent="0.35">
      <c r="A197" s="81"/>
      <c r="B197" s="81"/>
      <c r="C197" s="82"/>
      <c r="D197" s="83"/>
      <c r="E197" s="77"/>
      <c r="F197" s="77"/>
      <c r="G197" s="84"/>
      <c r="H197" s="126"/>
      <c r="I197" s="85"/>
      <c r="J197" s="75"/>
      <c r="K197" s="85"/>
    </row>
    <row r="198" spans="1:12" ht="18" x14ac:dyDescent="0.35">
      <c r="A198" s="81"/>
      <c r="B198" s="81"/>
      <c r="C198" s="82"/>
      <c r="D198" s="83"/>
      <c r="E198" s="77"/>
      <c r="F198" s="77"/>
      <c r="G198" s="84"/>
      <c r="H198" s="126"/>
      <c r="I198" s="85"/>
      <c r="J198" s="75"/>
      <c r="K198" s="85"/>
    </row>
    <row r="199" spans="1:12" ht="18" x14ac:dyDescent="0.35">
      <c r="A199" s="81"/>
      <c r="B199" s="81"/>
      <c r="C199" s="82"/>
      <c r="D199" s="83"/>
      <c r="E199" s="77"/>
      <c r="F199" s="77"/>
      <c r="G199" s="84"/>
      <c r="H199" s="126"/>
      <c r="I199" s="85"/>
      <c r="J199" s="75"/>
      <c r="K199" s="85"/>
    </row>
    <row r="200" spans="1:12" ht="18" x14ac:dyDescent="0.35">
      <c r="A200" s="81"/>
      <c r="B200" s="81"/>
      <c r="C200" s="82"/>
      <c r="D200" s="83"/>
      <c r="E200" s="77"/>
      <c r="F200" s="77"/>
      <c r="G200" s="84"/>
      <c r="H200" s="126"/>
      <c r="I200" s="85"/>
      <c r="J200" s="75"/>
      <c r="K200" s="85"/>
    </row>
    <row r="201" spans="1:12" ht="18" x14ac:dyDescent="0.35">
      <c r="A201" s="81"/>
      <c r="B201" s="81"/>
      <c r="C201" s="82"/>
      <c r="D201" s="83"/>
      <c r="E201" s="77"/>
      <c r="F201" s="77"/>
      <c r="G201" s="84"/>
      <c r="H201" s="126"/>
      <c r="I201" s="85"/>
      <c r="J201" s="75"/>
      <c r="K201" s="85"/>
    </row>
    <row r="202" spans="1:12" ht="18" x14ac:dyDescent="0.35">
      <c r="A202" s="81"/>
      <c r="B202" s="81"/>
      <c r="C202" s="82"/>
      <c r="D202" s="83"/>
      <c r="E202" s="77"/>
      <c r="F202" s="77"/>
      <c r="G202" s="84"/>
      <c r="H202" s="126"/>
      <c r="I202" s="85"/>
      <c r="J202" s="75"/>
      <c r="K202" s="85"/>
    </row>
    <row r="203" spans="1:12" ht="18" x14ac:dyDescent="0.35">
      <c r="A203" s="81"/>
      <c r="B203" s="81"/>
      <c r="C203" s="82"/>
      <c r="D203" s="83"/>
      <c r="E203" s="77"/>
      <c r="F203" s="77"/>
      <c r="G203" s="84"/>
      <c r="H203" s="126"/>
      <c r="I203" s="85"/>
      <c r="J203" s="75"/>
      <c r="K203" s="85"/>
    </row>
    <row r="204" spans="1:12" ht="18" x14ac:dyDescent="0.35">
      <c r="A204" s="81"/>
      <c r="B204" s="81"/>
      <c r="C204" s="82"/>
      <c r="D204" s="83"/>
      <c r="E204" s="77"/>
      <c r="F204" s="77"/>
      <c r="G204" s="84"/>
      <c r="H204" s="126"/>
      <c r="I204" s="85"/>
      <c r="J204" s="75"/>
      <c r="K204" s="85"/>
    </row>
    <row r="205" spans="1:12" ht="18" x14ac:dyDescent="0.35">
      <c r="A205" s="81"/>
      <c r="B205" s="81"/>
      <c r="C205" s="82"/>
      <c r="D205" s="83"/>
      <c r="E205" s="77"/>
      <c r="F205" s="77"/>
      <c r="G205" s="84"/>
      <c r="H205" s="126"/>
      <c r="I205" s="85"/>
      <c r="J205" s="75"/>
      <c r="K205" s="85"/>
    </row>
    <row r="206" spans="1:12" ht="18" x14ac:dyDescent="0.35">
      <c r="A206" s="81"/>
      <c r="B206" s="81"/>
      <c r="C206" s="82"/>
      <c r="D206" s="83"/>
      <c r="E206" s="77"/>
      <c r="F206" s="77"/>
      <c r="G206" s="84"/>
      <c r="H206" s="126"/>
      <c r="I206" s="85"/>
      <c r="J206" s="75"/>
      <c r="K206" s="85"/>
    </row>
    <row r="207" spans="1:12" ht="18" x14ac:dyDescent="0.35">
      <c r="A207" s="81"/>
      <c r="B207" s="81"/>
      <c r="C207" s="82"/>
      <c r="D207" s="83"/>
      <c r="E207" s="77"/>
      <c r="F207" s="77"/>
      <c r="G207" s="84"/>
      <c r="H207" s="126"/>
      <c r="I207" s="85"/>
      <c r="J207" s="75"/>
      <c r="K207" s="85"/>
    </row>
    <row r="208" spans="1:12" ht="18" x14ac:dyDescent="0.35">
      <c r="A208" s="81"/>
      <c r="B208" s="81"/>
      <c r="C208" s="82"/>
      <c r="D208" s="83"/>
      <c r="E208" s="77"/>
      <c r="F208" s="77"/>
      <c r="G208" s="84"/>
      <c r="H208" s="126"/>
      <c r="I208" s="85"/>
      <c r="J208" s="75"/>
      <c r="K208" s="85"/>
    </row>
    <row r="209" spans="1:11" ht="18" x14ac:dyDescent="0.35">
      <c r="A209" s="81"/>
      <c r="B209" s="81"/>
      <c r="C209" s="82"/>
      <c r="D209" s="83"/>
      <c r="E209" s="77"/>
      <c r="F209" s="77"/>
      <c r="G209" s="84"/>
      <c r="H209" s="126"/>
      <c r="I209" s="85"/>
      <c r="J209" s="75"/>
      <c r="K209" s="85"/>
    </row>
    <row r="210" spans="1:11" ht="18" x14ac:dyDescent="0.35">
      <c r="A210" s="82"/>
      <c r="B210" s="81"/>
      <c r="C210" s="82"/>
      <c r="D210" s="83"/>
      <c r="E210" s="77"/>
      <c r="F210" s="77"/>
      <c r="G210" s="84"/>
      <c r="H210" s="126"/>
      <c r="I210" s="85"/>
      <c r="J210" s="75"/>
      <c r="K210" s="85"/>
    </row>
    <row r="211" spans="1:11" ht="18" x14ac:dyDescent="0.35">
      <c r="A211" s="82"/>
      <c r="B211" s="81"/>
      <c r="C211" s="82"/>
      <c r="D211" s="83"/>
      <c r="E211" s="77"/>
      <c r="F211" s="77"/>
      <c r="G211" s="84"/>
      <c r="H211" s="126"/>
      <c r="I211" s="85"/>
      <c r="J211" s="75"/>
      <c r="K211" s="85"/>
    </row>
    <row r="212" spans="1:11" ht="18" x14ac:dyDescent="0.35">
      <c r="A212" s="82"/>
      <c r="B212" s="81"/>
      <c r="C212" s="82"/>
      <c r="D212" s="83"/>
      <c r="E212" s="77"/>
      <c r="F212" s="77"/>
      <c r="G212" s="84"/>
      <c r="H212" s="126"/>
      <c r="I212" s="85"/>
      <c r="J212" s="75"/>
      <c r="K212" s="85"/>
    </row>
    <row r="213" spans="1:11" ht="18" x14ac:dyDescent="0.35">
      <c r="A213" s="82"/>
      <c r="B213" s="81"/>
      <c r="C213" s="82"/>
      <c r="D213" s="83"/>
      <c r="E213" s="77"/>
      <c r="F213" s="77"/>
      <c r="G213" s="84"/>
      <c r="H213" s="126"/>
      <c r="I213" s="85"/>
      <c r="J213" s="75"/>
      <c r="K213" s="85"/>
    </row>
    <row r="214" spans="1:11" ht="18" x14ac:dyDescent="0.35">
      <c r="A214" s="82"/>
      <c r="B214" s="81"/>
      <c r="C214" s="82"/>
      <c r="D214" s="83"/>
      <c r="E214" s="77"/>
      <c r="F214" s="77"/>
      <c r="G214" s="84"/>
      <c r="H214" s="126"/>
      <c r="I214" s="85"/>
      <c r="J214" s="75"/>
      <c r="K214" s="85"/>
    </row>
    <row r="215" spans="1:11" ht="18" x14ac:dyDescent="0.35">
      <c r="A215" s="82"/>
      <c r="B215" s="81"/>
      <c r="C215" s="82"/>
      <c r="D215" s="83"/>
      <c r="E215" s="77"/>
      <c r="F215" s="77"/>
      <c r="G215" s="84"/>
      <c r="H215" s="126"/>
      <c r="I215" s="85"/>
      <c r="J215" s="75"/>
      <c r="K215" s="85"/>
    </row>
    <row r="216" spans="1:11" ht="18" x14ac:dyDescent="0.35">
      <c r="A216" s="82"/>
      <c r="B216" s="81"/>
      <c r="C216" s="82"/>
      <c r="D216" s="83"/>
      <c r="E216" s="77"/>
      <c r="F216" s="77"/>
      <c r="G216" s="84"/>
      <c r="H216" s="126"/>
      <c r="I216" s="85"/>
      <c r="J216" s="75"/>
      <c r="K216" s="85"/>
    </row>
    <row r="217" spans="1:11" ht="18" x14ac:dyDescent="0.35">
      <c r="A217" s="82"/>
      <c r="B217" s="81"/>
      <c r="C217" s="82"/>
      <c r="D217" s="83"/>
      <c r="E217" s="77"/>
      <c r="F217" s="77"/>
      <c r="G217" s="84"/>
      <c r="H217" s="126"/>
      <c r="I217" s="85"/>
      <c r="J217" s="75"/>
      <c r="K217" s="85"/>
    </row>
    <row r="218" spans="1:11" ht="18" x14ac:dyDescent="0.35">
      <c r="A218" s="82"/>
      <c r="B218" s="81"/>
      <c r="C218" s="82"/>
      <c r="D218" s="83"/>
      <c r="E218" s="77"/>
      <c r="F218" s="77"/>
      <c r="G218" s="84"/>
      <c r="H218" s="126"/>
      <c r="I218" s="85"/>
      <c r="J218" s="75"/>
      <c r="K218" s="85"/>
    </row>
    <row r="219" spans="1:11" ht="18" x14ac:dyDescent="0.35">
      <c r="A219" s="82"/>
      <c r="B219" s="81"/>
      <c r="C219" s="82"/>
      <c r="D219" s="83"/>
      <c r="E219" s="77"/>
      <c r="F219" s="77"/>
      <c r="G219" s="84"/>
      <c r="H219" s="126"/>
      <c r="I219" s="85"/>
      <c r="J219" s="75"/>
      <c r="K219" s="85"/>
    </row>
    <row r="220" spans="1:11" ht="18" x14ac:dyDescent="0.35">
      <c r="A220" s="82"/>
      <c r="B220" s="81"/>
      <c r="C220" s="82"/>
      <c r="D220" s="83"/>
      <c r="E220" s="77"/>
      <c r="F220" s="77"/>
      <c r="G220" s="84"/>
      <c r="H220" s="126"/>
      <c r="I220" s="85"/>
      <c r="J220" s="75"/>
      <c r="K220" s="85"/>
    </row>
    <row r="221" spans="1:11" ht="18" x14ac:dyDescent="0.35">
      <c r="A221" s="82"/>
      <c r="B221" s="81"/>
      <c r="C221" s="82"/>
      <c r="D221" s="83"/>
      <c r="E221" s="77"/>
      <c r="F221" s="77"/>
      <c r="G221" s="84"/>
      <c r="H221" s="126"/>
      <c r="I221" s="85"/>
      <c r="J221" s="75"/>
      <c r="K221" s="85"/>
    </row>
    <row r="222" spans="1:11" ht="18" x14ac:dyDescent="0.35">
      <c r="A222" s="82"/>
      <c r="B222" s="81"/>
      <c r="C222" s="82"/>
      <c r="D222" s="83"/>
      <c r="E222" s="77"/>
      <c r="F222" s="77"/>
      <c r="G222" s="84"/>
      <c r="H222" s="126"/>
      <c r="I222" s="85"/>
      <c r="J222" s="75"/>
      <c r="K222" s="85"/>
    </row>
    <row r="223" spans="1:11" ht="18" x14ac:dyDescent="0.35">
      <c r="A223" s="82"/>
      <c r="B223" s="81"/>
      <c r="C223" s="82"/>
      <c r="D223" s="83"/>
      <c r="E223" s="77"/>
      <c r="F223" s="77"/>
      <c r="G223" s="84"/>
      <c r="H223" s="126"/>
      <c r="I223" s="85"/>
      <c r="J223" s="75"/>
      <c r="K223" s="85"/>
    </row>
    <row r="224" spans="1:11" ht="18" x14ac:dyDescent="0.35">
      <c r="A224" s="82"/>
      <c r="B224" s="81"/>
      <c r="C224" s="82"/>
      <c r="D224" s="83"/>
      <c r="E224" s="77"/>
      <c r="F224" s="77"/>
      <c r="G224" s="84"/>
      <c r="H224" s="126"/>
      <c r="I224" s="85"/>
      <c r="J224" s="75"/>
      <c r="K224" s="85"/>
    </row>
    <row r="225" spans="1:11" ht="18" x14ac:dyDescent="0.35">
      <c r="A225" s="82"/>
      <c r="B225" s="81"/>
      <c r="C225" s="82"/>
      <c r="D225" s="83"/>
      <c r="E225" s="77"/>
      <c r="F225" s="77"/>
      <c r="G225" s="84"/>
      <c r="H225" s="126"/>
      <c r="I225" s="85"/>
      <c r="J225" s="75"/>
      <c r="K225" s="85"/>
    </row>
    <row r="226" spans="1:11" ht="18" x14ac:dyDescent="0.35">
      <c r="A226" s="82"/>
      <c r="B226" s="81"/>
      <c r="C226" s="82"/>
      <c r="D226" s="83"/>
      <c r="E226" s="77"/>
      <c r="F226" s="77"/>
      <c r="G226" s="84"/>
      <c r="H226" s="126"/>
      <c r="I226" s="85"/>
      <c r="J226" s="75"/>
      <c r="K226" s="85"/>
    </row>
    <row r="227" spans="1:11" ht="18" x14ac:dyDescent="0.35">
      <c r="A227" s="82"/>
      <c r="B227" s="81"/>
      <c r="C227" s="82"/>
      <c r="D227" s="83"/>
      <c r="E227" s="77"/>
      <c r="F227" s="77"/>
      <c r="G227" s="84"/>
      <c r="H227" s="126"/>
      <c r="I227" s="85"/>
      <c r="J227" s="75"/>
      <c r="K227" s="85"/>
    </row>
    <row r="228" spans="1:11" ht="18" x14ac:dyDescent="0.35">
      <c r="A228" s="82"/>
      <c r="B228" s="81"/>
      <c r="C228" s="82"/>
      <c r="D228" s="83"/>
      <c r="E228" s="77"/>
      <c r="F228" s="77"/>
      <c r="G228" s="84"/>
      <c r="H228" s="126"/>
      <c r="I228" s="85"/>
      <c r="J228" s="75"/>
      <c r="K228" s="85"/>
    </row>
    <row r="229" spans="1:11" ht="18" x14ac:dyDescent="0.35">
      <c r="A229" s="82"/>
      <c r="B229" s="81"/>
      <c r="C229" s="82"/>
      <c r="D229" s="83"/>
      <c r="E229" s="77"/>
      <c r="F229" s="77"/>
      <c r="G229" s="84"/>
      <c r="H229" s="126"/>
      <c r="I229" s="85"/>
      <c r="J229" s="75"/>
      <c r="K229" s="85"/>
    </row>
    <row r="230" spans="1:11" ht="18" x14ac:dyDescent="0.35">
      <c r="A230" s="82"/>
      <c r="B230" s="81"/>
      <c r="C230" s="82"/>
      <c r="D230" s="83"/>
      <c r="E230" s="77"/>
      <c r="F230" s="77"/>
      <c r="G230" s="84"/>
      <c r="H230" s="126"/>
      <c r="I230" s="85"/>
      <c r="J230" s="75"/>
      <c r="K230" s="85"/>
    </row>
    <row r="231" spans="1:11" ht="18" x14ac:dyDescent="0.35">
      <c r="A231" s="82"/>
      <c r="B231" s="81"/>
      <c r="C231" s="82"/>
      <c r="D231" s="83"/>
      <c r="E231" s="77"/>
      <c r="F231" s="77"/>
      <c r="G231" s="84"/>
      <c r="H231" s="126"/>
      <c r="I231" s="85"/>
      <c r="J231" s="75"/>
      <c r="K231" s="85"/>
    </row>
    <row r="232" spans="1:11" ht="18" x14ac:dyDescent="0.35">
      <c r="A232" s="82"/>
      <c r="B232" s="81"/>
      <c r="C232" s="82"/>
      <c r="D232" s="83"/>
      <c r="E232" s="77"/>
      <c r="F232" s="77"/>
      <c r="G232" s="84"/>
      <c r="H232" s="126"/>
      <c r="I232" s="85"/>
      <c r="J232" s="75"/>
      <c r="K232" s="85"/>
    </row>
    <row r="233" spans="1:11" ht="18" x14ac:dyDescent="0.35">
      <c r="A233" s="82"/>
      <c r="B233" s="81"/>
      <c r="C233" s="82"/>
      <c r="D233" s="83"/>
      <c r="E233" s="77"/>
      <c r="F233" s="77"/>
      <c r="G233" s="84"/>
      <c r="H233" s="126"/>
      <c r="I233" s="85"/>
      <c r="J233" s="75"/>
      <c r="K233" s="85"/>
    </row>
    <row r="234" spans="1:11" ht="18" x14ac:dyDescent="0.35">
      <c r="A234" s="82"/>
      <c r="B234" s="81"/>
      <c r="C234" s="82"/>
      <c r="D234" s="83"/>
      <c r="E234" s="77"/>
      <c r="F234" s="77"/>
      <c r="G234" s="84"/>
      <c r="H234" s="126"/>
      <c r="I234" s="85"/>
      <c r="J234" s="75"/>
      <c r="K234" s="85"/>
    </row>
    <row r="235" spans="1:11" ht="18" x14ac:dyDescent="0.35">
      <c r="A235" s="82"/>
      <c r="B235" s="81"/>
      <c r="C235" s="82"/>
      <c r="D235" s="83"/>
      <c r="E235" s="77"/>
      <c r="F235" s="77"/>
      <c r="G235" s="84"/>
      <c r="H235" s="126"/>
      <c r="I235" s="85"/>
      <c r="J235" s="75"/>
      <c r="K235" s="85"/>
    </row>
    <row r="236" spans="1:11" ht="18" x14ac:dyDescent="0.35">
      <c r="A236" s="82"/>
      <c r="B236" s="81"/>
      <c r="C236" s="82"/>
      <c r="D236" s="83"/>
      <c r="E236" s="77"/>
      <c r="F236" s="77"/>
      <c r="G236" s="84"/>
      <c r="H236" s="126"/>
      <c r="I236" s="85"/>
      <c r="J236" s="75"/>
      <c r="K236" s="85"/>
    </row>
    <row r="237" spans="1:11" ht="18" x14ac:dyDescent="0.35">
      <c r="A237" s="82"/>
      <c r="B237" s="81"/>
      <c r="C237" s="82"/>
      <c r="D237" s="83"/>
      <c r="E237" s="77"/>
      <c r="F237" s="77"/>
      <c r="G237" s="84"/>
      <c r="H237" s="126"/>
      <c r="I237" s="85"/>
      <c r="J237" s="75"/>
      <c r="K237" s="85"/>
    </row>
    <row r="238" spans="1:11" ht="18" x14ac:dyDescent="0.35">
      <c r="A238" s="82"/>
      <c r="B238" s="81"/>
      <c r="C238" s="82"/>
      <c r="D238" s="83"/>
      <c r="E238" s="77"/>
      <c r="F238" s="77"/>
      <c r="G238" s="84"/>
      <c r="H238" s="126"/>
      <c r="I238" s="85"/>
      <c r="J238" s="75"/>
      <c r="K238" s="85"/>
    </row>
    <row r="239" spans="1:11" ht="18" x14ac:dyDescent="0.35">
      <c r="A239" s="82"/>
      <c r="B239" s="81"/>
      <c r="C239" s="82"/>
      <c r="D239" s="83"/>
      <c r="E239" s="77"/>
      <c r="F239" s="77"/>
      <c r="G239" s="84"/>
      <c r="H239" s="126"/>
      <c r="I239" s="85"/>
      <c r="J239" s="75"/>
      <c r="K239" s="85"/>
    </row>
    <row r="240" spans="1:11" ht="18" x14ac:dyDescent="0.35">
      <c r="A240" s="82"/>
      <c r="B240" s="81"/>
      <c r="C240" s="82"/>
      <c r="D240" s="83"/>
      <c r="E240" s="77"/>
      <c r="F240" s="77"/>
      <c r="G240" s="84"/>
      <c r="H240" s="126"/>
      <c r="I240" s="85"/>
      <c r="J240" s="75"/>
      <c r="K240" s="85"/>
    </row>
    <row r="241" spans="1:11" ht="18" x14ac:dyDescent="0.35">
      <c r="A241" s="82"/>
      <c r="B241" s="81"/>
      <c r="C241" s="82"/>
      <c r="D241" s="83"/>
      <c r="E241" s="77"/>
      <c r="F241" s="77"/>
      <c r="G241" s="84"/>
      <c r="H241" s="126"/>
      <c r="I241" s="85"/>
      <c r="J241" s="75"/>
      <c r="K241" s="85"/>
    </row>
    <row r="242" spans="1:11" ht="18" x14ac:dyDescent="0.35">
      <c r="A242" s="82"/>
      <c r="B242" s="81"/>
      <c r="C242" s="82"/>
      <c r="D242" s="83"/>
      <c r="E242" s="77"/>
      <c r="F242" s="77"/>
      <c r="G242" s="84"/>
      <c r="H242" s="126"/>
      <c r="I242" s="85"/>
      <c r="J242" s="75"/>
      <c r="K242" s="85"/>
    </row>
    <row r="243" spans="1:11" ht="18" x14ac:dyDescent="0.35">
      <c r="A243" s="82"/>
      <c r="B243" s="81"/>
      <c r="C243" s="82"/>
      <c r="D243" s="83"/>
      <c r="E243" s="77"/>
      <c r="F243" s="77"/>
      <c r="G243" s="84"/>
      <c r="H243" s="126"/>
      <c r="I243" s="85"/>
      <c r="J243" s="75"/>
      <c r="K243" s="85"/>
    </row>
    <row r="244" spans="1:11" ht="18" x14ac:dyDescent="0.35">
      <c r="A244" s="82"/>
      <c r="B244" s="81"/>
      <c r="C244" s="82"/>
      <c r="D244" s="83"/>
      <c r="E244" s="77"/>
      <c r="F244" s="77"/>
      <c r="G244" s="84"/>
      <c r="H244" s="126"/>
      <c r="I244" s="85"/>
      <c r="J244" s="75"/>
      <c r="K244" s="85"/>
    </row>
    <row r="245" spans="1:11" ht="18" x14ac:dyDescent="0.35">
      <c r="A245" s="82"/>
      <c r="B245" s="81"/>
      <c r="C245" s="82"/>
      <c r="D245" s="83"/>
      <c r="E245" s="77"/>
      <c r="F245" s="77"/>
      <c r="G245" s="86"/>
      <c r="H245" s="127"/>
      <c r="I245" s="87"/>
      <c r="J245" s="13"/>
      <c r="K245" s="87"/>
    </row>
    <row r="246" spans="1:11" ht="18" x14ac:dyDescent="0.35">
      <c r="A246" s="82"/>
      <c r="B246" s="81"/>
      <c r="C246" s="82"/>
      <c r="D246" s="83"/>
      <c r="E246" s="77"/>
      <c r="F246" s="77"/>
      <c r="G246" s="88"/>
      <c r="H246" s="128"/>
      <c r="I246" s="13"/>
      <c r="J246" s="13"/>
      <c r="K246" s="13"/>
    </row>
    <row r="247" spans="1:11" ht="18" x14ac:dyDescent="0.35">
      <c r="A247" s="82"/>
      <c r="B247" s="81"/>
      <c r="C247" s="82"/>
      <c r="D247" s="83"/>
      <c r="E247" s="77"/>
      <c r="F247" s="77"/>
      <c r="G247" s="88"/>
      <c r="H247" s="128"/>
      <c r="I247" s="13"/>
      <c r="J247" s="13"/>
      <c r="K247" s="13"/>
    </row>
    <row r="248" spans="1:11" ht="18" x14ac:dyDescent="0.35">
      <c r="A248" s="82"/>
      <c r="B248" s="81"/>
      <c r="C248" s="82"/>
      <c r="D248" s="83"/>
      <c r="E248" s="77"/>
      <c r="F248" s="77"/>
      <c r="G248" s="88"/>
      <c r="H248" s="128"/>
      <c r="I248" s="13"/>
      <c r="J248" s="13"/>
      <c r="K248" s="13"/>
    </row>
    <row r="249" spans="1:11" ht="18" x14ac:dyDescent="0.35">
      <c r="A249" s="82"/>
      <c r="B249" s="81"/>
      <c r="C249" s="82"/>
      <c r="D249" s="77"/>
      <c r="E249" s="77"/>
      <c r="F249" s="77"/>
      <c r="G249" s="88"/>
      <c r="H249" s="128"/>
      <c r="I249" s="13"/>
      <c r="J249" s="13"/>
      <c r="K249" s="13"/>
    </row>
    <row r="250" spans="1:11" ht="18" x14ac:dyDescent="0.35">
      <c r="A250" s="82"/>
      <c r="B250" s="81"/>
      <c r="C250" s="82"/>
      <c r="D250" s="77"/>
      <c r="E250" s="77"/>
      <c r="F250" s="77"/>
      <c r="G250" s="88"/>
      <c r="H250" s="128"/>
      <c r="I250" s="13"/>
      <c r="J250" s="13"/>
      <c r="K250" s="13"/>
    </row>
    <row r="251" spans="1:11" ht="18" x14ac:dyDescent="0.35">
      <c r="A251" s="82"/>
      <c r="B251" s="81"/>
      <c r="C251" s="82"/>
      <c r="D251" s="77"/>
      <c r="E251" s="77"/>
      <c r="F251" s="77"/>
      <c r="G251" s="88"/>
      <c r="H251" s="128"/>
      <c r="I251" s="13"/>
      <c r="J251" s="13"/>
      <c r="K251" s="13"/>
    </row>
    <row r="252" spans="1:11" ht="18" x14ac:dyDescent="0.35">
      <c r="A252" s="82"/>
      <c r="B252" s="81"/>
      <c r="C252" s="82"/>
      <c r="D252" s="77"/>
      <c r="E252" s="77"/>
      <c r="F252" s="77"/>
      <c r="G252" s="88"/>
      <c r="H252" s="128"/>
      <c r="I252" s="13"/>
      <c r="J252" s="13"/>
      <c r="K252" s="13"/>
    </row>
    <row r="253" spans="1:11" ht="18" x14ac:dyDescent="0.35">
      <c r="A253" s="82"/>
      <c r="B253" s="81"/>
      <c r="C253" s="82"/>
      <c r="D253" s="77"/>
      <c r="E253" s="77"/>
      <c r="F253" s="77"/>
      <c r="G253" s="88"/>
      <c r="H253" s="128"/>
      <c r="I253" s="13"/>
      <c r="J253" s="13"/>
      <c r="K253" s="13"/>
    </row>
    <row r="254" spans="1:11" ht="18" x14ac:dyDescent="0.35">
      <c r="A254" s="82"/>
      <c r="B254" s="81"/>
      <c r="C254" s="82"/>
      <c r="D254" s="77"/>
      <c r="E254" s="77"/>
      <c r="F254" s="77"/>
      <c r="G254" s="88"/>
      <c r="H254" s="128"/>
      <c r="I254" s="13"/>
      <c r="J254" s="13"/>
      <c r="K254" s="13"/>
    </row>
    <row r="255" spans="1:11" ht="18" x14ac:dyDescent="0.35">
      <c r="A255" s="82"/>
      <c r="B255" s="81"/>
      <c r="C255" s="82"/>
      <c r="D255" s="77"/>
      <c r="E255" s="77"/>
      <c r="F255" s="77"/>
      <c r="G255" s="88"/>
      <c r="H255" s="128"/>
      <c r="I255" s="13"/>
      <c r="J255" s="13"/>
      <c r="K255" s="13"/>
    </row>
    <row r="256" spans="1:11" ht="18" x14ac:dyDescent="0.35">
      <c r="A256" s="82"/>
      <c r="B256" s="81"/>
      <c r="C256" s="82"/>
      <c r="D256" s="77"/>
      <c r="E256" s="77"/>
      <c r="F256" s="77"/>
      <c r="G256" s="88"/>
      <c r="H256" s="128"/>
      <c r="I256" s="13"/>
      <c r="J256" s="13"/>
      <c r="K256" s="13"/>
    </row>
    <row r="257" spans="1:11" ht="18" x14ac:dyDescent="0.35">
      <c r="A257" s="82"/>
      <c r="B257" s="81"/>
      <c r="C257" s="82"/>
      <c r="D257" s="77"/>
      <c r="E257" s="77"/>
      <c r="F257" s="77"/>
      <c r="G257" s="88"/>
      <c r="H257" s="128"/>
      <c r="I257" s="13"/>
      <c r="J257" s="13"/>
      <c r="K257" s="13"/>
    </row>
    <row r="258" spans="1:11" ht="18" x14ac:dyDescent="0.35">
      <c r="A258" s="82"/>
      <c r="B258" s="81"/>
      <c r="C258" s="82"/>
      <c r="D258" s="77"/>
      <c r="E258" s="77"/>
      <c r="F258" s="77"/>
      <c r="G258" s="88"/>
      <c r="H258" s="128"/>
      <c r="I258" s="13"/>
      <c r="J258" s="13"/>
      <c r="K258" s="13"/>
    </row>
    <row r="259" spans="1:11" ht="18" x14ac:dyDescent="0.35">
      <c r="A259" s="82"/>
      <c r="B259" s="81"/>
      <c r="C259" s="82"/>
      <c r="D259" s="77"/>
      <c r="E259" s="77"/>
      <c r="F259" s="77"/>
      <c r="G259" s="88"/>
      <c r="H259" s="128"/>
      <c r="I259" s="13"/>
      <c r="J259" s="13"/>
      <c r="K259" s="13"/>
    </row>
    <row r="260" spans="1:11" ht="18" x14ac:dyDescent="0.35">
      <c r="A260" s="82"/>
      <c r="B260" s="81"/>
      <c r="C260" s="82"/>
      <c r="D260" s="77"/>
      <c r="E260" s="77"/>
      <c r="F260" s="77"/>
      <c r="G260" s="88"/>
      <c r="H260" s="128"/>
      <c r="I260" s="13"/>
      <c r="J260" s="13"/>
      <c r="K260" s="13"/>
    </row>
    <row r="261" spans="1:11" ht="18" x14ac:dyDescent="0.35">
      <c r="A261" s="82"/>
      <c r="B261" s="81"/>
      <c r="C261" s="82"/>
      <c r="D261" s="77"/>
      <c r="E261" s="77"/>
      <c r="F261" s="77"/>
      <c r="G261" s="88"/>
      <c r="H261" s="128"/>
      <c r="I261" s="13"/>
      <c r="J261" s="13"/>
      <c r="K261" s="13"/>
    </row>
    <row r="262" spans="1:11" ht="18" x14ac:dyDescent="0.35">
      <c r="A262" s="82"/>
      <c r="B262" s="81"/>
      <c r="C262" s="82"/>
      <c r="D262" s="77"/>
      <c r="E262" s="77"/>
      <c r="F262" s="77"/>
      <c r="G262" s="88"/>
      <c r="H262" s="128"/>
      <c r="I262" s="13"/>
      <c r="J262" s="13"/>
      <c r="K262" s="13"/>
    </row>
    <row r="263" spans="1:11" ht="18" x14ac:dyDescent="0.35">
      <c r="A263" s="82"/>
      <c r="B263" s="81"/>
      <c r="C263" s="82"/>
      <c r="D263" s="77"/>
      <c r="E263" s="77"/>
      <c r="F263" s="77"/>
      <c r="G263" s="88"/>
      <c r="H263" s="128"/>
      <c r="I263" s="13"/>
      <c r="J263" s="13"/>
      <c r="K263" s="13"/>
    </row>
    <row r="264" spans="1:11" ht="18" x14ac:dyDescent="0.35">
      <c r="A264" s="82"/>
      <c r="B264" s="81"/>
      <c r="C264" s="82"/>
      <c r="D264" s="77"/>
      <c r="E264" s="77"/>
      <c r="F264" s="77"/>
      <c r="G264" s="88"/>
      <c r="H264" s="128"/>
      <c r="I264" s="13"/>
      <c r="J264" s="13"/>
      <c r="K264" s="13"/>
    </row>
    <row r="265" spans="1:11" ht="18" x14ac:dyDescent="0.35">
      <c r="A265" s="82"/>
      <c r="B265" s="81"/>
      <c r="C265" s="82"/>
      <c r="D265" s="77"/>
      <c r="E265" s="77"/>
      <c r="F265" s="77"/>
      <c r="G265" s="88"/>
      <c r="H265" s="128"/>
      <c r="I265" s="13"/>
      <c r="J265" s="13"/>
      <c r="K265" s="13"/>
    </row>
    <row r="266" spans="1:11" ht="18" x14ac:dyDescent="0.35">
      <c r="A266" s="82"/>
      <c r="B266" s="81"/>
      <c r="C266" s="82"/>
      <c r="D266" s="77"/>
      <c r="E266" s="77"/>
      <c r="F266" s="77"/>
      <c r="G266" s="88"/>
      <c r="H266" s="128"/>
      <c r="I266" s="13"/>
      <c r="J266" s="13"/>
      <c r="K266" s="13"/>
    </row>
    <row r="267" spans="1:11" ht="18" x14ac:dyDescent="0.35">
      <c r="A267" s="82"/>
      <c r="B267" s="81"/>
      <c r="C267" s="82"/>
      <c r="D267" s="77"/>
      <c r="E267" s="77"/>
      <c r="F267" s="77"/>
      <c r="G267" s="88"/>
      <c r="H267" s="128"/>
      <c r="I267" s="13"/>
      <c r="J267" s="13"/>
      <c r="K267" s="13"/>
    </row>
    <row r="268" spans="1:11" ht="16.8" x14ac:dyDescent="0.3">
      <c r="A268" s="72"/>
      <c r="B268" s="71"/>
      <c r="C268" s="72"/>
      <c r="D268" s="77"/>
      <c r="E268" s="77"/>
      <c r="F268" s="77"/>
      <c r="G268" s="88"/>
      <c r="H268" s="128"/>
      <c r="I268" s="13"/>
      <c r="J268" s="13"/>
      <c r="K268" s="13"/>
    </row>
    <row r="269" spans="1:11" ht="16.8" x14ac:dyDescent="0.3">
      <c r="A269" s="72"/>
      <c r="B269" s="71"/>
      <c r="C269" s="72"/>
      <c r="D269" s="77"/>
      <c r="E269" s="77"/>
      <c r="F269" s="77"/>
      <c r="G269" s="88"/>
      <c r="H269" s="128"/>
      <c r="I269" s="13"/>
      <c r="J269" s="13"/>
      <c r="K269" s="13"/>
    </row>
    <row r="270" spans="1:11" ht="16.8" x14ac:dyDescent="0.3">
      <c r="A270" s="72"/>
      <c r="B270" s="71"/>
      <c r="C270" s="72"/>
      <c r="D270" s="77"/>
      <c r="E270" s="77"/>
      <c r="F270" s="77"/>
      <c r="G270" s="88"/>
      <c r="H270" s="128"/>
      <c r="I270" s="13"/>
      <c r="J270" s="13"/>
      <c r="K270" s="13"/>
    </row>
    <row r="271" spans="1:11" ht="16.8" x14ac:dyDescent="0.3">
      <c r="A271" s="72"/>
      <c r="B271" s="71"/>
      <c r="C271" s="72"/>
      <c r="D271" s="77"/>
      <c r="E271" s="77"/>
      <c r="F271" s="77"/>
      <c r="G271" s="88"/>
      <c r="H271" s="128"/>
      <c r="I271" s="13"/>
      <c r="J271" s="13"/>
      <c r="K271" s="13"/>
    </row>
    <row r="272" spans="1:11" ht="16.8" x14ac:dyDescent="0.3">
      <c r="A272" s="72"/>
      <c r="B272" s="71"/>
      <c r="C272" s="72"/>
      <c r="D272" s="77"/>
      <c r="E272" s="77"/>
      <c r="F272" s="77"/>
      <c r="G272" s="88"/>
      <c r="H272" s="128"/>
      <c r="I272" s="13"/>
      <c r="J272" s="13"/>
      <c r="K272" s="13"/>
    </row>
    <row r="273" spans="1:11" ht="16.8" x14ac:dyDescent="0.3">
      <c r="A273" s="72"/>
      <c r="B273" s="71"/>
      <c r="C273" s="72"/>
      <c r="D273" s="77"/>
      <c r="E273" s="77"/>
      <c r="F273" s="77"/>
      <c r="G273" s="88"/>
      <c r="H273" s="128"/>
      <c r="I273" s="13"/>
      <c r="J273" s="13"/>
      <c r="K273" s="13"/>
    </row>
    <row r="274" spans="1:11" ht="16.8" x14ac:dyDescent="0.3">
      <c r="A274" s="72"/>
      <c r="B274" s="71"/>
      <c r="C274" s="72"/>
      <c r="D274" s="77"/>
      <c r="E274" s="77"/>
      <c r="F274" s="77"/>
      <c r="G274" s="88"/>
      <c r="H274" s="128"/>
      <c r="I274" s="13"/>
      <c r="J274" s="13"/>
      <c r="K274" s="13"/>
    </row>
    <row r="275" spans="1:11" ht="16.8" x14ac:dyDescent="0.3">
      <c r="A275" s="72"/>
      <c r="B275" s="71"/>
      <c r="C275" s="72"/>
      <c r="D275" s="77"/>
      <c r="E275" s="77"/>
      <c r="F275" s="77"/>
      <c r="G275" s="88"/>
      <c r="H275" s="128"/>
      <c r="I275" s="13"/>
      <c r="J275" s="13"/>
      <c r="K275" s="13"/>
    </row>
    <row r="276" spans="1:11" ht="16.8" x14ac:dyDescent="0.3">
      <c r="A276" s="72"/>
      <c r="B276" s="71"/>
      <c r="C276" s="72"/>
      <c r="D276" s="77"/>
      <c r="E276" s="77"/>
      <c r="F276" s="77"/>
      <c r="G276" s="88"/>
      <c r="H276" s="128"/>
      <c r="I276" s="13"/>
      <c r="J276" s="13"/>
      <c r="K276" s="13"/>
    </row>
    <row r="277" spans="1:11" ht="16.8" x14ac:dyDescent="0.3">
      <c r="A277" s="72"/>
      <c r="B277" s="71"/>
      <c r="C277" s="72"/>
      <c r="D277" s="77"/>
      <c r="E277" s="77"/>
      <c r="F277" s="77"/>
      <c r="G277" s="88"/>
      <c r="H277" s="128"/>
      <c r="I277" s="13"/>
      <c r="J277" s="13"/>
      <c r="K277" s="13"/>
    </row>
    <row r="278" spans="1:11" ht="16.8" x14ac:dyDescent="0.3">
      <c r="A278" s="72"/>
      <c r="B278" s="71"/>
      <c r="C278" s="72"/>
      <c r="D278" s="77"/>
      <c r="E278" s="77"/>
      <c r="F278" s="77"/>
      <c r="G278" s="88"/>
      <c r="H278" s="128"/>
      <c r="I278" s="13"/>
      <c r="J278" s="13"/>
      <c r="K278" s="13"/>
    </row>
    <row r="279" spans="1:11" ht="16.8" x14ac:dyDescent="0.3">
      <c r="A279" s="72"/>
      <c r="B279" s="71"/>
      <c r="C279" s="72"/>
      <c r="D279" s="77"/>
      <c r="E279" s="77"/>
      <c r="F279" s="77"/>
      <c r="G279" s="88"/>
      <c r="H279" s="128"/>
      <c r="I279" s="13"/>
      <c r="J279" s="13"/>
      <c r="K279" s="13"/>
    </row>
    <row r="280" spans="1:11" ht="16.8" x14ac:dyDescent="0.3">
      <c r="A280" s="72"/>
      <c r="B280" s="71"/>
      <c r="C280" s="72"/>
      <c r="D280" s="77"/>
      <c r="E280" s="77"/>
      <c r="F280" s="77"/>
      <c r="G280" s="88"/>
      <c r="H280" s="128"/>
      <c r="I280" s="13"/>
      <c r="J280" s="13"/>
      <c r="K280" s="13"/>
    </row>
    <row r="281" spans="1:11" ht="16.8" x14ac:dyDescent="0.3">
      <c r="A281" s="72"/>
      <c r="B281" s="71"/>
      <c r="C281" s="72"/>
      <c r="D281" s="77"/>
      <c r="E281" s="77"/>
      <c r="F281" s="77"/>
      <c r="G281" s="88"/>
      <c r="H281" s="128"/>
      <c r="I281" s="13"/>
      <c r="J281" s="13"/>
      <c r="K281" s="13"/>
    </row>
    <row r="282" spans="1:11" ht="16.8" x14ac:dyDescent="0.3">
      <c r="A282" s="72"/>
      <c r="B282" s="71"/>
      <c r="C282" s="72"/>
      <c r="D282" s="77"/>
      <c r="E282" s="77"/>
      <c r="F282" s="77"/>
      <c r="G282" s="88"/>
      <c r="H282" s="128"/>
      <c r="I282" s="13"/>
      <c r="J282" s="13"/>
      <c r="K282" s="13"/>
    </row>
    <row r="283" spans="1:11" ht="16.8" x14ac:dyDescent="0.3">
      <c r="A283" s="72"/>
      <c r="B283" s="71"/>
      <c r="C283" s="72"/>
      <c r="D283" s="77"/>
      <c r="E283" s="77"/>
      <c r="F283" s="77"/>
      <c r="G283" s="88"/>
      <c r="H283" s="128"/>
      <c r="I283" s="13"/>
      <c r="J283" s="13"/>
      <c r="K283" s="13"/>
    </row>
    <row r="284" spans="1:11" ht="16.8" x14ac:dyDescent="0.3">
      <c r="A284" s="72"/>
      <c r="B284" s="71"/>
      <c r="C284" s="72"/>
      <c r="D284" s="77"/>
      <c r="E284" s="77"/>
      <c r="F284" s="77"/>
      <c r="G284" s="88"/>
      <c r="H284" s="128"/>
      <c r="I284" s="13"/>
      <c r="J284" s="13"/>
      <c r="K284" s="13"/>
    </row>
    <row r="285" spans="1:11" ht="16.8" x14ac:dyDescent="0.3">
      <c r="A285" s="72"/>
      <c r="B285" s="71"/>
      <c r="C285" s="72"/>
      <c r="D285" s="77"/>
      <c r="E285" s="77"/>
      <c r="F285" s="77"/>
      <c r="G285" s="88"/>
      <c r="H285" s="128"/>
      <c r="I285" s="13"/>
      <c r="J285" s="13"/>
      <c r="K285" s="13"/>
    </row>
    <row r="286" spans="1:11" ht="16.8" x14ac:dyDescent="0.3">
      <c r="A286" s="72"/>
      <c r="B286" s="71"/>
      <c r="C286" s="72"/>
      <c r="D286" s="77"/>
      <c r="E286" s="77"/>
      <c r="F286" s="77"/>
      <c r="G286" s="88"/>
      <c r="H286" s="128"/>
      <c r="I286" s="13"/>
      <c r="J286" s="13"/>
      <c r="K286" s="13"/>
    </row>
    <row r="287" spans="1:11" ht="16.8" x14ac:dyDescent="0.3">
      <c r="A287" s="72"/>
      <c r="B287" s="71"/>
      <c r="C287" s="72"/>
      <c r="D287" s="77"/>
      <c r="E287" s="77"/>
      <c r="F287" s="77"/>
      <c r="G287" s="88"/>
      <c r="H287" s="128"/>
      <c r="I287" s="13"/>
      <c r="J287" s="13"/>
      <c r="K287" s="13"/>
    </row>
    <row r="288" spans="1:11" ht="16.8" x14ac:dyDescent="0.3">
      <c r="A288" s="72"/>
      <c r="B288" s="71"/>
      <c r="C288" s="72"/>
      <c r="D288" s="77"/>
      <c r="E288" s="77"/>
      <c r="F288" s="77"/>
      <c r="G288" s="88"/>
      <c r="H288" s="128"/>
      <c r="I288" s="13"/>
      <c r="J288" s="13"/>
      <c r="K288" s="13"/>
    </row>
    <row r="289" spans="1:11" ht="16.8" x14ac:dyDescent="0.3">
      <c r="A289" s="72"/>
      <c r="B289" s="71"/>
      <c r="C289" s="72"/>
      <c r="D289" s="77"/>
      <c r="E289" s="77"/>
      <c r="F289" s="77"/>
      <c r="G289" s="88"/>
      <c r="H289" s="128"/>
      <c r="I289" s="13"/>
      <c r="J289" s="13"/>
      <c r="K289" s="13"/>
    </row>
    <row r="290" spans="1:11" ht="16.8" x14ac:dyDescent="0.3">
      <c r="A290" s="72"/>
      <c r="B290" s="71"/>
      <c r="C290" s="72"/>
      <c r="D290" s="77"/>
      <c r="E290" s="77"/>
      <c r="F290" s="77"/>
      <c r="G290" s="88"/>
      <c r="H290" s="128"/>
      <c r="I290" s="13"/>
      <c r="J290" s="13"/>
      <c r="K290" s="13"/>
    </row>
    <row r="291" spans="1:11" ht="16.8" x14ac:dyDescent="0.3">
      <c r="A291" s="72"/>
      <c r="B291" s="71"/>
      <c r="C291" s="72"/>
      <c r="D291" s="77"/>
      <c r="E291" s="77"/>
      <c r="F291" s="77"/>
      <c r="G291" s="88"/>
      <c r="H291" s="128"/>
      <c r="I291" s="13"/>
      <c r="J291" s="13"/>
      <c r="K291" s="13"/>
    </row>
    <row r="292" spans="1:11" ht="16.8" x14ac:dyDescent="0.3">
      <c r="A292" s="72"/>
      <c r="B292" s="71"/>
      <c r="C292" s="72"/>
      <c r="D292" s="77"/>
      <c r="E292" s="77"/>
      <c r="F292" s="77"/>
      <c r="G292" s="88"/>
      <c r="H292" s="128"/>
      <c r="I292" s="13"/>
      <c r="J292" s="13"/>
      <c r="K292" s="13"/>
    </row>
    <row r="293" spans="1:11" ht="16.8" x14ac:dyDescent="0.3">
      <c r="A293" s="72"/>
      <c r="B293" s="71"/>
      <c r="C293" s="72"/>
      <c r="D293" s="77"/>
      <c r="E293" s="77"/>
      <c r="F293" s="77"/>
      <c r="G293" s="88"/>
      <c r="H293" s="128"/>
      <c r="I293" s="13"/>
      <c r="J293" s="13"/>
      <c r="K293" s="13"/>
    </row>
    <row r="294" spans="1:11" ht="16.8" x14ac:dyDescent="0.3">
      <c r="A294" s="72"/>
      <c r="B294" s="71"/>
      <c r="C294" s="72"/>
      <c r="D294" s="77"/>
      <c r="E294" s="77"/>
      <c r="F294" s="77"/>
      <c r="G294" s="88"/>
      <c r="H294" s="128"/>
      <c r="I294" s="13"/>
      <c r="J294" s="13"/>
      <c r="K294" s="13"/>
    </row>
    <row r="295" spans="1:11" ht="16.8" x14ac:dyDescent="0.3">
      <c r="A295" s="72"/>
      <c r="B295" s="71"/>
      <c r="C295" s="72"/>
      <c r="D295" s="77"/>
      <c r="E295" s="77"/>
      <c r="F295" s="77"/>
      <c r="G295" s="88"/>
      <c r="H295" s="128"/>
      <c r="I295" s="13"/>
      <c r="J295" s="13"/>
      <c r="K295" s="13"/>
    </row>
    <row r="296" spans="1:11" ht="16.8" x14ac:dyDescent="0.3">
      <c r="A296" s="72"/>
      <c r="B296" s="71"/>
      <c r="C296" s="72"/>
      <c r="D296" s="77"/>
      <c r="E296" s="77"/>
      <c r="F296" s="77"/>
      <c r="G296" s="88"/>
      <c r="H296" s="128"/>
      <c r="I296" s="13"/>
      <c r="J296" s="13"/>
      <c r="K296" s="13"/>
    </row>
    <row r="297" spans="1:11" ht="16.8" x14ac:dyDescent="0.3">
      <c r="A297" s="72"/>
      <c r="B297" s="71"/>
      <c r="C297" s="72"/>
      <c r="D297" s="77"/>
      <c r="E297" s="77"/>
      <c r="F297" s="77"/>
      <c r="G297" s="88"/>
      <c r="H297" s="128"/>
      <c r="I297" s="13"/>
      <c r="J297" s="13"/>
      <c r="K297" s="13"/>
    </row>
    <row r="298" spans="1:11" ht="16.8" x14ac:dyDescent="0.3">
      <c r="A298" s="72"/>
      <c r="B298" s="71"/>
      <c r="C298" s="72"/>
      <c r="D298" s="77"/>
      <c r="E298" s="77"/>
      <c r="F298" s="77"/>
      <c r="G298" s="88"/>
      <c r="H298" s="128"/>
      <c r="I298" s="13"/>
      <c r="J298" s="13"/>
      <c r="K298" s="13"/>
    </row>
    <row r="299" spans="1:11" ht="16.8" x14ac:dyDescent="0.3">
      <c r="A299" s="72"/>
      <c r="B299" s="71"/>
      <c r="C299" s="72"/>
      <c r="D299" s="77"/>
      <c r="E299" s="77"/>
      <c r="F299" s="77"/>
      <c r="G299" s="88"/>
      <c r="H299" s="128"/>
      <c r="I299" s="13"/>
      <c r="J299" s="13"/>
      <c r="K299" s="13"/>
    </row>
    <row r="300" spans="1:11" ht="16.8" x14ac:dyDescent="0.3">
      <c r="A300" s="72"/>
      <c r="B300" s="71"/>
      <c r="C300" s="72"/>
      <c r="D300" s="77"/>
      <c r="E300" s="77"/>
      <c r="F300" s="77"/>
      <c r="G300" s="88"/>
      <c r="H300" s="128"/>
      <c r="I300" s="13"/>
      <c r="J300" s="13"/>
      <c r="K300" s="13"/>
    </row>
    <row r="301" spans="1:11" ht="16.8" x14ac:dyDescent="0.3">
      <c r="A301" s="72"/>
      <c r="B301" s="71"/>
      <c r="C301" s="72"/>
      <c r="D301" s="77"/>
      <c r="E301" s="77"/>
      <c r="F301" s="77"/>
      <c r="G301" s="88"/>
      <c r="H301" s="128"/>
      <c r="I301" s="13"/>
      <c r="J301" s="13"/>
      <c r="K301" s="13"/>
    </row>
    <row r="302" spans="1:11" ht="16.8" x14ac:dyDescent="0.3">
      <c r="A302" s="72"/>
      <c r="B302" s="71"/>
      <c r="C302" s="72"/>
      <c r="D302" s="77"/>
      <c r="E302" s="77"/>
      <c r="F302" s="77"/>
      <c r="G302" s="88"/>
      <c r="H302" s="128"/>
      <c r="I302" s="13"/>
      <c r="J302" s="13"/>
      <c r="K302" s="13"/>
    </row>
    <row r="303" spans="1:11" ht="16.8" x14ac:dyDescent="0.3">
      <c r="A303" s="72"/>
      <c r="B303" s="71"/>
      <c r="C303" s="72"/>
      <c r="D303" s="77"/>
      <c r="E303" s="77"/>
      <c r="F303" s="77"/>
      <c r="G303" s="88"/>
      <c r="H303" s="128"/>
      <c r="I303" s="13"/>
      <c r="J303" s="13"/>
      <c r="K303" s="13"/>
    </row>
    <row r="304" spans="1:11" ht="16.8" x14ac:dyDescent="0.3">
      <c r="A304" s="72"/>
      <c r="B304" s="71"/>
      <c r="C304" s="72"/>
      <c r="D304" s="77"/>
      <c r="E304" s="77"/>
      <c r="F304" s="77"/>
      <c r="G304" s="88"/>
      <c r="H304" s="128"/>
      <c r="I304" s="13"/>
      <c r="J304" s="13"/>
      <c r="K304" s="13"/>
    </row>
    <row r="305" spans="1:11" ht="16.8" x14ac:dyDescent="0.3">
      <c r="A305" s="72"/>
      <c r="B305" s="71"/>
      <c r="C305" s="72"/>
      <c r="D305" s="77"/>
      <c r="E305" s="77"/>
      <c r="F305" s="77"/>
      <c r="G305" s="88"/>
      <c r="H305" s="128"/>
      <c r="I305" s="13"/>
      <c r="J305" s="13"/>
      <c r="K305" s="13"/>
    </row>
    <row r="306" spans="1:11" ht="16.8" x14ac:dyDescent="0.3">
      <c r="A306" s="72"/>
      <c r="B306" s="71"/>
      <c r="C306" s="72"/>
      <c r="D306" s="77"/>
      <c r="E306" s="77"/>
      <c r="F306" s="77"/>
      <c r="G306" s="88"/>
      <c r="H306" s="128"/>
      <c r="I306" s="13"/>
      <c r="J306" s="13"/>
      <c r="K306" s="13"/>
    </row>
    <row r="307" spans="1:11" ht="16.8" x14ac:dyDescent="0.3">
      <c r="A307" s="72"/>
      <c r="B307" s="71"/>
      <c r="C307" s="72"/>
      <c r="D307" s="77"/>
      <c r="E307" s="77"/>
      <c r="F307" s="77"/>
      <c r="G307" s="88"/>
      <c r="H307" s="128"/>
      <c r="I307" s="13"/>
      <c r="J307" s="13"/>
      <c r="K307" s="13"/>
    </row>
    <row r="308" spans="1:11" ht="16.8" x14ac:dyDescent="0.3">
      <c r="A308" s="72"/>
      <c r="B308" s="71"/>
      <c r="C308" s="72"/>
      <c r="D308" s="77"/>
      <c r="E308" s="77"/>
      <c r="F308" s="77"/>
      <c r="G308" s="88"/>
      <c r="H308" s="128"/>
      <c r="I308" s="13"/>
      <c r="J308" s="13"/>
      <c r="K308" s="13"/>
    </row>
    <row r="309" spans="1:11" ht="16.8" x14ac:dyDescent="0.3">
      <c r="A309" s="72"/>
      <c r="B309" s="71"/>
      <c r="C309" s="72"/>
      <c r="D309" s="77"/>
      <c r="E309" s="77"/>
      <c r="F309" s="77"/>
      <c r="G309" s="88"/>
      <c r="H309" s="128"/>
      <c r="I309" s="13"/>
      <c r="J309" s="13"/>
      <c r="K309" s="13"/>
    </row>
    <row r="310" spans="1:11" ht="16.8" x14ac:dyDescent="0.3">
      <c r="A310" s="72"/>
      <c r="B310" s="71"/>
      <c r="C310" s="72"/>
      <c r="D310" s="77"/>
      <c r="E310" s="77"/>
      <c r="F310" s="77"/>
      <c r="G310" s="88"/>
      <c r="H310" s="128"/>
      <c r="I310" s="13"/>
      <c r="J310" s="13"/>
      <c r="K310" s="13"/>
    </row>
    <row r="311" spans="1:11" ht="16.8" x14ac:dyDescent="0.3">
      <c r="A311" s="72"/>
      <c r="B311" s="71"/>
      <c r="C311" s="72"/>
      <c r="D311" s="77"/>
      <c r="E311" s="77"/>
      <c r="F311" s="77"/>
      <c r="G311" s="88"/>
      <c r="H311" s="128"/>
      <c r="I311" s="13"/>
      <c r="J311" s="13"/>
      <c r="K311" s="13"/>
    </row>
    <row r="312" spans="1:11" ht="16.8" x14ac:dyDescent="0.3">
      <c r="A312" s="72"/>
      <c r="B312" s="71"/>
      <c r="C312" s="72"/>
      <c r="D312" s="77"/>
      <c r="E312" s="77"/>
      <c r="F312" s="77"/>
      <c r="G312" s="88"/>
      <c r="H312" s="128"/>
      <c r="I312" s="13"/>
      <c r="J312" s="13"/>
      <c r="K312" s="13"/>
    </row>
    <row r="313" spans="1:11" ht="16.8" x14ac:dyDescent="0.3">
      <c r="A313" s="72"/>
      <c r="B313" s="71"/>
      <c r="C313" s="72"/>
      <c r="D313" s="77"/>
      <c r="E313" s="77"/>
      <c r="F313" s="77"/>
      <c r="G313" s="88"/>
      <c r="H313" s="128"/>
      <c r="I313" s="13"/>
      <c r="J313" s="13"/>
      <c r="K313" s="13"/>
    </row>
    <row r="314" spans="1:11" ht="16.8" x14ac:dyDescent="0.3">
      <c r="A314" s="72"/>
      <c r="B314" s="71"/>
      <c r="C314" s="72"/>
      <c r="D314" s="77"/>
      <c r="E314" s="77"/>
      <c r="F314" s="77"/>
      <c r="G314" s="88"/>
      <c r="H314" s="128"/>
      <c r="I314" s="13"/>
      <c r="J314" s="13"/>
      <c r="K314" s="13"/>
    </row>
    <row r="315" spans="1:11" ht="16.8" x14ac:dyDescent="0.3">
      <c r="A315" s="72"/>
      <c r="B315" s="71"/>
      <c r="C315" s="72"/>
      <c r="D315" s="77"/>
      <c r="E315" s="77"/>
      <c r="F315" s="77"/>
      <c r="G315" s="88"/>
      <c r="H315" s="128"/>
      <c r="I315" s="13"/>
      <c r="J315" s="13"/>
      <c r="K315" s="13"/>
    </row>
    <row r="316" spans="1:11" ht="16.8" x14ac:dyDescent="0.3">
      <c r="A316" s="72"/>
      <c r="B316" s="71"/>
      <c r="C316" s="72"/>
      <c r="D316" s="77"/>
      <c r="E316" s="77"/>
      <c r="F316" s="77"/>
      <c r="G316" s="88"/>
      <c r="H316" s="128"/>
      <c r="I316" s="13"/>
      <c r="J316" s="13"/>
      <c r="K316" s="13"/>
    </row>
    <row r="317" spans="1:11" ht="16.8" x14ac:dyDescent="0.3">
      <c r="A317" s="72"/>
      <c r="B317" s="71"/>
      <c r="C317" s="72"/>
      <c r="D317" s="77"/>
      <c r="E317" s="77"/>
      <c r="F317" s="77"/>
      <c r="G317" s="88"/>
      <c r="H317" s="128"/>
      <c r="I317" s="13"/>
      <c r="J317" s="13"/>
      <c r="K317" s="13"/>
    </row>
    <row r="318" spans="1:11" ht="16.8" x14ac:dyDescent="0.3">
      <c r="A318" s="72"/>
      <c r="B318" s="71"/>
      <c r="C318" s="72"/>
      <c r="D318" s="77"/>
      <c r="E318" s="77"/>
      <c r="F318" s="77"/>
      <c r="G318" s="88"/>
      <c r="H318" s="128"/>
      <c r="I318" s="13"/>
      <c r="J318" s="13"/>
      <c r="K318" s="13"/>
    </row>
    <row r="319" spans="1:11" ht="16.8" x14ac:dyDescent="0.3">
      <c r="A319" s="72"/>
      <c r="B319" s="71"/>
      <c r="C319" s="72"/>
      <c r="D319" s="77"/>
      <c r="E319" s="77"/>
      <c r="F319" s="77"/>
      <c r="G319" s="88"/>
      <c r="H319" s="128"/>
      <c r="I319" s="13"/>
      <c r="J319" s="13"/>
      <c r="K319" s="13"/>
    </row>
    <row r="320" spans="1:11" ht="16.8" x14ac:dyDescent="0.3">
      <c r="A320" s="72"/>
      <c r="B320" s="71"/>
      <c r="C320" s="72"/>
      <c r="D320" s="77"/>
      <c r="E320" s="77"/>
      <c r="F320" s="77"/>
      <c r="G320" s="88"/>
      <c r="H320" s="128"/>
      <c r="I320" s="13"/>
      <c r="J320" s="13"/>
      <c r="K320" s="13"/>
    </row>
    <row r="321" spans="1:11" ht="16.8" x14ac:dyDescent="0.3">
      <c r="A321" s="72"/>
      <c r="B321" s="71"/>
      <c r="C321" s="72"/>
      <c r="D321" s="77"/>
      <c r="E321" s="77"/>
      <c r="F321" s="77"/>
      <c r="G321" s="88"/>
      <c r="H321" s="128"/>
      <c r="I321" s="13"/>
      <c r="J321" s="13"/>
      <c r="K321" s="13"/>
    </row>
    <row r="322" spans="1:11" ht="16.8" x14ac:dyDescent="0.3">
      <c r="A322" s="72"/>
      <c r="B322" s="71"/>
      <c r="C322" s="72"/>
      <c r="D322" s="77"/>
      <c r="E322" s="77"/>
      <c r="F322" s="77"/>
      <c r="G322" s="88"/>
      <c r="H322" s="128"/>
      <c r="I322" s="13"/>
      <c r="J322" s="13"/>
      <c r="K322" s="13"/>
    </row>
    <row r="323" spans="1:11" ht="16.8" x14ac:dyDescent="0.3">
      <c r="A323" s="72"/>
      <c r="B323" s="71"/>
      <c r="C323" s="72"/>
      <c r="D323" s="77"/>
      <c r="E323" s="77"/>
      <c r="F323" s="77"/>
      <c r="G323" s="88"/>
      <c r="H323" s="128"/>
      <c r="I323" s="13"/>
      <c r="J323" s="13"/>
      <c r="K323" s="13"/>
    </row>
    <row r="324" spans="1:11" ht="16.8" x14ac:dyDescent="0.3">
      <c r="A324" s="62"/>
      <c r="D324" s="77"/>
      <c r="E324" s="77"/>
      <c r="F324" s="77"/>
      <c r="G324" s="89"/>
      <c r="H324" s="129"/>
      <c r="I324" s="5"/>
      <c r="K324" s="5"/>
    </row>
    <row r="325" spans="1:11" ht="16.8" x14ac:dyDescent="0.3">
      <c r="A325" s="62"/>
      <c r="D325" s="77"/>
      <c r="E325" s="77"/>
      <c r="F325" s="77"/>
      <c r="G325" s="89"/>
      <c r="H325" s="129"/>
      <c r="I325" s="5"/>
      <c r="K325" s="5"/>
    </row>
    <row r="326" spans="1:11" ht="16.8" x14ac:dyDescent="0.3">
      <c r="A326" s="62"/>
      <c r="D326" s="77"/>
      <c r="E326" s="77"/>
      <c r="F326" s="77"/>
      <c r="G326" s="89"/>
      <c r="H326" s="129"/>
      <c r="I326" s="5"/>
      <c r="K326" s="5"/>
    </row>
    <row r="327" spans="1:11" ht="16.8" x14ac:dyDescent="0.3">
      <c r="A327" s="62"/>
      <c r="D327" s="77"/>
      <c r="E327" s="77"/>
      <c r="F327" s="77"/>
      <c r="G327" s="89"/>
      <c r="H327" s="129"/>
      <c r="I327" s="5"/>
      <c r="K327" s="5"/>
    </row>
    <row r="328" spans="1:11" ht="16.8" x14ac:dyDescent="0.3">
      <c r="A328" s="62"/>
      <c r="D328" s="77"/>
      <c r="E328" s="77"/>
      <c r="F328" s="77"/>
      <c r="G328" s="89"/>
      <c r="H328" s="129"/>
      <c r="I328" s="5"/>
      <c r="K328" s="5"/>
    </row>
    <row r="329" spans="1:11" ht="16.8" x14ac:dyDescent="0.3">
      <c r="A329" s="62"/>
      <c r="D329" s="77"/>
      <c r="E329" s="77"/>
      <c r="F329" s="77"/>
    </row>
    <row r="330" spans="1:11" ht="16.8" x14ac:dyDescent="0.3">
      <c r="A330" s="62"/>
      <c r="D330" s="77"/>
      <c r="E330" s="77"/>
      <c r="F330" s="77"/>
    </row>
    <row r="331" spans="1:11" ht="16.8" x14ac:dyDescent="0.3">
      <c r="A331" s="62"/>
      <c r="D331" s="77"/>
      <c r="E331" s="77"/>
      <c r="F331" s="77"/>
    </row>
    <row r="332" spans="1:11" ht="13.8" x14ac:dyDescent="0.25">
      <c r="A332" s="62"/>
    </row>
    <row r="333" spans="1:11" ht="13.8" x14ac:dyDescent="0.25">
      <c r="A333" s="62"/>
    </row>
    <row r="334" spans="1:11" ht="13.8" x14ac:dyDescent="0.25">
      <c r="A334" s="62"/>
    </row>
    <row r="335" spans="1:11" ht="13.8" x14ac:dyDescent="0.25">
      <c r="A335" s="62"/>
    </row>
    <row r="336" spans="1:11" ht="13.8" x14ac:dyDescent="0.25">
      <c r="A336" s="62"/>
    </row>
    <row r="337" spans="1:1" ht="13.8" x14ac:dyDescent="0.25">
      <c r="A337" s="62"/>
    </row>
    <row r="338" spans="1:1" ht="13.8" x14ac:dyDescent="0.25">
      <c r="A338" s="62"/>
    </row>
    <row r="339" spans="1:1" ht="13.8" x14ac:dyDescent="0.25">
      <c r="A339" s="62"/>
    </row>
    <row r="340" spans="1:1" ht="13.8" x14ac:dyDescent="0.25">
      <c r="A340" s="62"/>
    </row>
    <row r="341" spans="1:1" ht="13.8" x14ac:dyDescent="0.25">
      <c r="A341" s="62"/>
    </row>
    <row r="342" spans="1:1" ht="13.8" x14ac:dyDescent="0.25">
      <c r="A342" s="62"/>
    </row>
    <row r="343" spans="1:1" ht="13.8" x14ac:dyDescent="0.25">
      <c r="A343" s="62"/>
    </row>
    <row r="344" spans="1:1" ht="13.8" x14ac:dyDescent="0.25">
      <c r="A344" s="62"/>
    </row>
    <row r="345" spans="1:1" ht="13.8" x14ac:dyDescent="0.25">
      <c r="A345" s="62"/>
    </row>
    <row r="346" spans="1:1" ht="13.8" x14ac:dyDescent="0.25">
      <c r="A346" s="62"/>
    </row>
    <row r="347" spans="1:1" ht="13.8" x14ac:dyDescent="0.25">
      <c r="A347" s="62"/>
    </row>
    <row r="348" spans="1:1" ht="13.8" x14ac:dyDescent="0.25">
      <c r="A348" s="62"/>
    </row>
    <row r="349" spans="1:1" ht="13.8" x14ac:dyDescent="0.25">
      <c r="A349" s="62"/>
    </row>
    <row r="350" spans="1:1" ht="13.8" x14ac:dyDescent="0.25">
      <c r="A350" s="62"/>
    </row>
    <row r="351" spans="1:1" ht="13.8" x14ac:dyDescent="0.25">
      <c r="A351" s="62"/>
    </row>
    <row r="352" spans="1:1" ht="13.8" x14ac:dyDescent="0.25">
      <c r="A352" s="62"/>
    </row>
    <row r="353" spans="1:1" ht="13.8" x14ac:dyDescent="0.25">
      <c r="A353" s="62"/>
    </row>
    <row r="354" spans="1:1" ht="13.8" x14ac:dyDescent="0.25">
      <c r="A354" s="62"/>
    </row>
    <row r="355" spans="1:1" ht="13.8" x14ac:dyDescent="0.25">
      <c r="A355" s="62"/>
    </row>
    <row r="356" spans="1:1" ht="13.8" x14ac:dyDescent="0.25">
      <c r="A356" s="62"/>
    </row>
    <row r="357" spans="1:1" ht="13.8" x14ac:dyDescent="0.25">
      <c r="A357" s="62"/>
    </row>
    <row r="358" spans="1:1" ht="13.8" x14ac:dyDescent="0.25">
      <c r="A358" s="62"/>
    </row>
    <row r="359" spans="1:1" ht="13.8" x14ac:dyDescent="0.25">
      <c r="A359" s="62"/>
    </row>
    <row r="360" spans="1:1" ht="13.8" x14ac:dyDescent="0.25">
      <c r="A360" s="62"/>
    </row>
    <row r="361" spans="1:1" ht="13.8" x14ac:dyDescent="0.25">
      <c r="A361" s="62"/>
    </row>
    <row r="362" spans="1:1" ht="13.8" x14ac:dyDescent="0.25">
      <c r="A362" s="62"/>
    </row>
    <row r="363" spans="1:1" ht="13.8" x14ac:dyDescent="0.25">
      <c r="A363" s="62"/>
    </row>
    <row r="364" spans="1:1" ht="13.8" x14ac:dyDescent="0.25">
      <c r="A364" s="62"/>
    </row>
    <row r="365" spans="1:1" ht="13.8" x14ac:dyDescent="0.25">
      <c r="A365" s="62"/>
    </row>
    <row r="366" spans="1:1" ht="13.8" x14ac:dyDescent="0.25">
      <c r="A366" s="62"/>
    </row>
    <row r="367" spans="1:1" ht="13.8" x14ac:dyDescent="0.25">
      <c r="A367" s="62"/>
    </row>
    <row r="368" spans="1:1" ht="13.8" x14ac:dyDescent="0.25">
      <c r="A368" s="62"/>
    </row>
    <row r="369" spans="1:1" ht="13.8" x14ac:dyDescent="0.25">
      <c r="A369" s="62"/>
    </row>
    <row r="370" spans="1:1" ht="13.8" x14ac:dyDescent="0.25">
      <c r="A370" s="62"/>
    </row>
    <row r="371" spans="1:1" ht="13.8" x14ac:dyDescent="0.25">
      <c r="A371" s="62"/>
    </row>
    <row r="372" spans="1:1" ht="13.8" x14ac:dyDescent="0.25">
      <c r="A372" s="62"/>
    </row>
    <row r="373" spans="1:1" ht="13.8" x14ac:dyDescent="0.25">
      <c r="A373" s="62"/>
    </row>
    <row r="374" spans="1:1" ht="13.8" x14ac:dyDescent="0.25">
      <c r="A374" s="62"/>
    </row>
    <row r="375" spans="1:1" ht="13.8" x14ac:dyDescent="0.25">
      <c r="A375" s="62"/>
    </row>
    <row r="376" spans="1:1" ht="13.8" x14ac:dyDescent="0.25">
      <c r="A376" s="62"/>
    </row>
    <row r="377" spans="1:1" ht="13.8" x14ac:dyDescent="0.25">
      <c r="A377" s="62"/>
    </row>
    <row r="378" spans="1:1" ht="13.8" x14ac:dyDescent="0.25">
      <c r="A378" s="62"/>
    </row>
    <row r="379" spans="1:1" ht="13.8" x14ac:dyDescent="0.25">
      <c r="A379" s="62"/>
    </row>
    <row r="380" spans="1:1" ht="13.8" x14ac:dyDescent="0.25">
      <c r="A380" s="62"/>
    </row>
    <row r="381" spans="1:1" ht="13.8" x14ac:dyDescent="0.25">
      <c r="A381" s="62"/>
    </row>
    <row r="382" spans="1:1" ht="13.8" x14ac:dyDescent="0.25">
      <c r="A382" s="62"/>
    </row>
    <row r="383" spans="1:1" ht="13.8" x14ac:dyDescent="0.25">
      <c r="A383" s="62"/>
    </row>
    <row r="384" spans="1:1" ht="13.8" x14ac:dyDescent="0.25">
      <c r="A384" s="62"/>
    </row>
    <row r="385" spans="1:1" ht="13.8" x14ac:dyDescent="0.25">
      <c r="A385" s="62"/>
    </row>
    <row r="386" spans="1:1" ht="13.8" x14ac:dyDescent="0.25">
      <c r="A386" s="62"/>
    </row>
    <row r="387" spans="1:1" ht="13.8" x14ac:dyDescent="0.25">
      <c r="A387" s="62"/>
    </row>
    <row r="388" spans="1:1" ht="13.8" x14ac:dyDescent="0.25">
      <c r="A388" s="62"/>
    </row>
    <row r="389" spans="1:1" ht="13.8" x14ac:dyDescent="0.25">
      <c r="A389" s="62"/>
    </row>
    <row r="390" spans="1:1" ht="13.8" x14ac:dyDescent="0.25">
      <c r="A390" s="62"/>
    </row>
    <row r="391" spans="1:1" ht="13.8" x14ac:dyDescent="0.25">
      <c r="A391" s="62"/>
    </row>
    <row r="392" spans="1:1" ht="13.8" x14ac:dyDescent="0.25">
      <c r="A392" s="62"/>
    </row>
    <row r="393" spans="1:1" ht="13.8" x14ac:dyDescent="0.25">
      <c r="A393" s="62"/>
    </row>
    <row r="394" spans="1:1" ht="13.8" x14ac:dyDescent="0.25">
      <c r="A394" s="62"/>
    </row>
    <row r="395" spans="1:1" ht="13.8" x14ac:dyDescent="0.25">
      <c r="A395" s="62"/>
    </row>
    <row r="396" spans="1:1" ht="13.8" x14ac:dyDescent="0.25">
      <c r="A396" s="62"/>
    </row>
    <row r="397" spans="1:1" ht="13.8" x14ac:dyDescent="0.25">
      <c r="A397" s="62"/>
    </row>
    <row r="398" spans="1:1" ht="13.8" x14ac:dyDescent="0.25">
      <c r="A398" s="62"/>
    </row>
    <row r="399" spans="1:1" ht="13.8" x14ac:dyDescent="0.25">
      <c r="A399" s="62"/>
    </row>
    <row r="400" spans="1:1" ht="13.8" x14ac:dyDescent="0.25">
      <c r="A400" s="62"/>
    </row>
    <row r="401" spans="1:1" ht="13.8" x14ac:dyDescent="0.25">
      <c r="A401" s="62"/>
    </row>
    <row r="402" spans="1:1" ht="13.8" x14ac:dyDescent="0.25">
      <c r="A402" s="62"/>
    </row>
    <row r="403" spans="1:1" ht="13.8" x14ac:dyDescent="0.25">
      <c r="A403" s="62"/>
    </row>
    <row r="404" spans="1:1" ht="13.8" x14ac:dyDescent="0.25">
      <c r="A404" s="62"/>
    </row>
    <row r="405" spans="1:1" ht="13.8" x14ac:dyDescent="0.25">
      <c r="A405" s="62"/>
    </row>
    <row r="406" spans="1:1" ht="13.8" x14ac:dyDescent="0.25">
      <c r="A406" s="62"/>
    </row>
    <row r="407" spans="1:1" ht="13.8" x14ac:dyDescent="0.25">
      <c r="A407" s="62"/>
    </row>
    <row r="408" spans="1:1" ht="13.8" x14ac:dyDescent="0.25">
      <c r="A408" s="62"/>
    </row>
    <row r="409" spans="1:1" ht="13.8" x14ac:dyDescent="0.25">
      <c r="A409" s="62"/>
    </row>
    <row r="410" spans="1:1" ht="13.8" x14ac:dyDescent="0.25">
      <c r="A410" s="62"/>
    </row>
    <row r="411" spans="1:1" ht="13.8" x14ac:dyDescent="0.25">
      <c r="A411" s="62"/>
    </row>
    <row r="412" spans="1:1" ht="13.8" x14ac:dyDescent="0.25">
      <c r="A412" s="62"/>
    </row>
    <row r="413" spans="1:1" ht="13.8" x14ac:dyDescent="0.25">
      <c r="A413" s="62"/>
    </row>
    <row r="414" spans="1:1" ht="13.8" x14ac:dyDescent="0.25">
      <c r="A414" s="62"/>
    </row>
    <row r="415" spans="1:1" ht="13.8" x14ac:dyDescent="0.25">
      <c r="A415" s="62"/>
    </row>
    <row r="416" spans="1:1" ht="13.8" x14ac:dyDescent="0.25">
      <c r="A416" s="62"/>
    </row>
    <row r="417" spans="1:1" ht="13.8" x14ac:dyDescent="0.25">
      <c r="A417" s="62"/>
    </row>
    <row r="418" spans="1:1" ht="13.8" x14ac:dyDescent="0.25">
      <c r="A418" s="62"/>
    </row>
    <row r="419" spans="1:1" ht="13.8" x14ac:dyDescent="0.25">
      <c r="A419" s="62"/>
    </row>
    <row r="420" spans="1:1" ht="13.8" x14ac:dyDescent="0.25">
      <c r="A420" s="62"/>
    </row>
    <row r="421" spans="1:1" ht="13.8" x14ac:dyDescent="0.25">
      <c r="A421" s="62"/>
    </row>
    <row r="422" spans="1:1" ht="13.8" x14ac:dyDescent="0.25">
      <c r="A422" s="62"/>
    </row>
    <row r="423" spans="1:1" ht="13.8" x14ac:dyDescent="0.25">
      <c r="A423" s="62"/>
    </row>
    <row r="424" spans="1:1" ht="13.8" x14ac:dyDescent="0.25">
      <c r="A424" s="62"/>
    </row>
    <row r="425" spans="1:1" ht="13.8" x14ac:dyDescent="0.25">
      <c r="A425" s="62"/>
    </row>
    <row r="426" spans="1:1" ht="13.8" x14ac:dyDescent="0.25">
      <c r="A426" s="62"/>
    </row>
    <row r="427" spans="1:1" ht="13.8" x14ac:dyDescent="0.25">
      <c r="A427" s="62"/>
    </row>
    <row r="428" spans="1:1" ht="13.8" x14ac:dyDescent="0.25">
      <c r="A428" s="62"/>
    </row>
    <row r="429" spans="1:1" ht="13.8" x14ac:dyDescent="0.25">
      <c r="A429" s="62"/>
    </row>
    <row r="430" spans="1:1" ht="13.8" x14ac:dyDescent="0.25">
      <c r="A430" s="62"/>
    </row>
    <row r="431" spans="1:1" ht="13.8" x14ac:dyDescent="0.25">
      <c r="A431" s="62"/>
    </row>
    <row r="432" spans="1:1" ht="13.8" x14ac:dyDescent="0.25">
      <c r="A432" s="62"/>
    </row>
    <row r="433" spans="1:1" ht="13.8" x14ac:dyDescent="0.25">
      <c r="A433" s="62"/>
    </row>
    <row r="434" spans="1:1" ht="13.8" x14ac:dyDescent="0.25">
      <c r="A434" s="62"/>
    </row>
    <row r="435" spans="1:1" ht="13.8" x14ac:dyDescent="0.25">
      <c r="A435" s="62"/>
    </row>
    <row r="436" spans="1:1" ht="13.8" x14ac:dyDescent="0.25">
      <c r="A436" s="62"/>
    </row>
    <row r="437" spans="1:1" ht="13.8" x14ac:dyDescent="0.25">
      <c r="A437" s="62"/>
    </row>
    <row r="438" spans="1:1" ht="13.8" x14ac:dyDescent="0.25">
      <c r="A438" s="62"/>
    </row>
    <row r="439" spans="1:1" ht="13.8" x14ac:dyDescent="0.25">
      <c r="A439" s="62"/>
    </row>
    <row r="440" spans="1:1" ht="13.8" x14ac:dyDescent="0.25">
      <c r="A440" s="62"/>
    </row>
    <row r="441" spans="1:1" ht="13.8" x14ac:dyDescent="0.25">
      <c r="A441" s="62"/>
    </row>
    <row r="442" spans="1:1" ht="13.8" x14ac:dyDescent="0.25">
      <c r="A442" s="62"/>
    </row>
    <row r="443" spans="1:1" ht="13.8" x14ac:dyDescent="0.25">
      <c r="A443" s="62"/>
    </row>
    <row r="444" spans="1:1" ht="13.8" x14ac:dyDescent="0.25">
      <c r="A444" s="62"/>
    </row>
    <row r="445" spans="1:1" ht="13.8" x14ac:dyDescent="0.25">
      <c r="A445" s="62"/>
    </row>
    <row r="446" spans="1:1" ht="13.8" x14ac:dyDescent="0.25">
      <c r="A446" s="62"/>
    </row>
    <row r="447" spans="1:1" ht="13.8" x14ac:dyDescent="0.25">
      <c r="A447" s="62"/>
    </row>
    <row r="448" spans="1:1" ht="13.8" x14ac:dyDescent="0.25">
      <c r="A448" s="62"/>
    </row>
    <row r="449" spans="1:1" ht="13.8" x14ac:dyDescent="0.25">
      <c r="A449" s="62"/>
    </row>
    <row r="450" spans="1:1" ht="13.8" x14ac:dyDescent="0.25">
      <c r="A450" s="62"/>
    </row>
    <row r="451" spans="1:1" ht="13.8" x14ac:dyDescent="0.25">
      <c r="A451" s="62"/>
    </row>
    <row r="452" spans="1:1" ht="13.8" x14ac:dyDescent="0.25">
      <c r="A452" s="62"/>
    </row>
    <row r="453" spans="1:1" ht="13.8" x14ac:dyDescent="0.25">
      <c r="A453" s="62"/>
    </row>
    <row r="454" spans="1:1" ht="13.8" x14ac:dyDescent="0.25">
      <c r="A454" s="62"/>
    </row>
    <row r="455" spans="1:1" ht="13.8" x14ac:dyDescent="0.25">
      <c r="A455" s="62"/>
    </row>
    <row r="456" spans="1:1" ht="13.8" x14ac:dyDescent="0.25">
      <c r="A456" s="62"/>
    </row>
    <row r="457" spans="1:1" ht="13.8" x14ac:dyDescent="0.25">
      <c r="A457" s="62"/>
    </row>
    <row r="458" spans="1:1" ht="13.8" x14ac:dyDescent="0.25">
      <c r="A458" s="62"/>
    </row>
    <row r="459" spans="1:1" ht="13.8" x14ac:dyDescent="0.25">
      <c r="A459" s="62"/>
    </row>
    <row r="460" spans="1:1" ht="13.8" x14ac:dyDescent="0.25">
      <c r="A460" s="62"/>
    </row>
    <row r="461" spans="1:1" ht="13.8" x14ac:dyDescent="0.25">
      <c r="A461" s="62"/>
    </row>
    <row r="462" spans="1:1" ht="13.8" x14ac:dyDescent="0.25">
      <c r="A462" s="62"/>
    </row>
    <row r="463" spans="1:1" ht="13.8" x14ac:dyDescent="0.25">
      <c r="A463" s="62"/>
    </row>
    <row r="464" spans="1:1" ht="13.8" x14ac:dyDescent="0.25">
      <c r="A464" s="62"/>
    </row>
    <row r="465" spans="1:1" ht="13.8" x14ac:dyDescent="0.25">
      <c r="A465" s="62"/>
    </row>
    <row r="466" spans="1:1" ht="13.8" x14ac:dyDescent="0.25">
      <c r="A466" s="62"/>
    </row>
    <row r="467" spans="1:1" ht="13.8" x14ac:dyDescent="0.25">
      <c r="A467" s="62"/>
    </row>
    <row r="468" spans="1:1" ht="13.8" x14ac:dyDescent="0.25">
      <c r="A468" s="62"/>
    </row>
    <row r="469" spans="1:1" ht="13.8" x14ac:dyDescent="0.25">
      <c r="A469" s="62"/>
    </row>
    <row r="470" spans="1:1" ht="13.8" x14ac:dyDescent="0.25">
      <c r="A470" s="62"/>
    </row>
    <row r="471" spans="1:1" ht="13.8" x14ac:dyDescent="0.25">
      <c r="A471" s="62"/>
    </row>
    <row r="472" spans="1:1" ht="13.8" x14ac:dyDescent="0.25">
      <c r="A472" s="62"/>
    </row>
    <row r="473" spans="1:1" ht="13.8" x14ac:dyDescent="0.25">
      <c r="A473" s="62"/>
    </row>
    <row r="474" spans="1:1" ht="13.8" x14ac:dyDescent="0.25">
      <c r="A474" s="62"/>
    </row>
    <row r="475" spans="1:1" ht="13.8" x14ac:dyDescent="0.25">
      <c r="A475" s="62"/>
    </row>
    <row r="476" spans="1:1" ht="13.8" x14ac:dyDescent="0.25">
      <c r="A476" s="62"/>
    </row>
    <row r="477" spans="1:1" ht="13.8" x14ac:dyDescent="0.25">
      <c r="A477" s="62"/>
    </row>
    <row r="478" spans="1:1" ht="13.8" x14ac:dyDescent="0.25">
      <c r="A478" s="62"/>
    </row>
    <row r="479" spans="1:1" ht="13.8" x14ac:dyDescent="0.25">
      <c r="A479" s="62"/>
    </row>
    <row r="480" spans="1:1" ht="13.8" x14ac:dyDescent="0.25">
      <c r="A480" s="62"/>
    </row>
    <row r="481" spans="1:1" ht="13.8" x14ac:dyDescent="0.25">
      <c r="A481" s="62"/>
    </row>
    <row r="482" spans="1:1" ht="13.8" x14ac:dyDescent="0.25">
      <c r="A482" s="62"/>
    </row>
    <row r="483" spans="1:1" ht="13.8" x14ac:dyDescent="0.25">
      <c r="A483" s="62"/>
    </row>
    <row r="484" spans="1:1" ht="13.8" x14ac:dyDescent="0.25">
      <c r="A484" s="62"/>
    </row>
    <row r="485" spans="1:1" ht="13.8" x14ac:dyDescent="0.25">
      <c r="A485" s="62"/>
    </row>
    <row r="486" spans="1:1" ht="13.8" x14ac:dyDescent="0.25">
      <c r="A486" s="62"/>
    </row>
    <row r="487" spans="1:1" ht="13.8" x14ac:dyDescent="0.25">
      <c r="A487" s="62"/>
    </row>
    <row r="488" spans="1:1" ht="13.8" x14ac:dyDescent="0.25">
      <c r="A488" s="62"/>
    </row>
    <row r="489" spans="1:1" ht="13.8" x14ac:dyDescent="0.25">
      <c r="A489" s="62"/>
    </row>
    <row r="490" spans="1:1" ht="13.8" x14ac:dyDescent="0.25">
      <c r="A490" s="62"/>
    </row>
    <row r="491" spans="1:1" ht="13.8" x14ac:dyDescent="0.25">
      <c r="A491" s="62"/>
    </row>
    <row r="492" spans="1:1" ht="13.8" x14ac:dyDescent="0.25">
      <c r="A492" s="62"/>
    </row>
    <row r="493" spans="1:1" ht="13.8" x14ac:dyDescent="0.25">
      <c r="A493" s="62"/>
    </row>
    <row r="494" spans="1:1" ht="13.8" x14ac:dyDescent="0.25">
      <c r="A494" s="62"/>
    </row>
    <row r="495" spans="1:1" ht="13.8" x14ac:dyDescent="0.25">
      <c r="A495" s="62"/>
    </row>
    <row r="496" spans="1:1" ht="13.8" x14ac:dyDescent="0.25">
      <c r="A496" s="62"/>
    </row>
    <row r="497" spans="1:1" ht="13.8" x14ac:dyDescent="0.25">
      <c r="A497" s="62"/>
    </row>
    <row r="498" spans="1:1" ht="13.8" x14ac:dyDescent="0.25">
      <c r="A498" s="62"/>
    </row>
    <row r="499" spans="1:1" ht="13.8" x14ac:dyDescent="0.25">
      <c r="A499" s="62"/>
    </row>
    <row r="500" spans="1:1" ht="13.8" x14ac:dyDescent="0.25">
      <c r="A500" s="62"/>
    </row>
    <row r="501" spans="1:1" ht="13.8" x14ac:dyDescent="0.25">
      <c r="A501" s="62"/>
    </row>
    <row r="502" spans="1:1" ht="13.8" x14ac:dyDescent="0.25">
      <c r="A502" s="62"/>
    </row>
    <row r="503" spans="1:1" ht="13.8" x14ac:dyDescent="0.25">
      <c r="A503" s="62"/>
    </row>
    <row r="504" spans="1:1" ht="13.8" x14ac:dyDescent="0.25">
      <c r="A504" s="62"/>
    </row>
    <row r="505" spans="1:1" ht="13.8" x14ac:dyDescent="0.25">
      <c r="A505" s="62"/>
    </row>
    <row r="506" spans="1:1" ht="13.8" x14ac:dyDescent="0.25">
      <c r="A506" s="62"/>
    </row>
    <row r="507" spans="1:1" ht="13.8" x14ac:dyDescent="0.25">
      <c r="A507" s="62"/>
    </row>
    <row r="508" spans="1:1" ht="13.8" x14ac:dyDescent="0.25">
      <c r="A508" s="62"/>
    </row>
    <row r="509" spans="1:1" ht="13.8" x14ac:dyDescent="0.25">
      <c r="A509" s="62"/>
    </row>
    <row r="510" spans="1:1" ht="13.8" x14ac:dyDescent="0.25">
      <c r="A510" s="62"/>
    </row>
    <row r="511" spans="1:1" ht="13.8" x14ac:dyDescent="0.25">
      <c r="A511" s="62"/>
    </row>
    <row r="512" spans="1:1" ht="13.8" x14ac:dyDescent="0.25">
      <c r="A512" s="62"/>
    </row>
    <row r="513" spans="1:1" ht="13.8" x14ac:dyDescent="0.25">
      <c r="A513" s="62"/>
    </row>
    <row r="514" spans="1:1" ht="13.8" x14ac:dyDescent="0.25">
      <c r="A514" s="62"/>
    </row>
    <row r="515" spans="1:1" ht="13.8" x14ac:dyDescent="0.25">
      <c r="A515" s="62"/>
    </row>
    <row r="516" spans="1:1" ht="13.8" x14ac:dyDescent="0.25">
      <c r="A516" s="62"/>
    </row>
    <row r="517" spans="1:1" ht="13.8" x14ac:dyDescent="0.25">
      <c r="A517" s="62"/>
    </row>
    <row r="518" spans="1:1" ht="13.8" x14ac:dyDescent="0.25">
      <c r="A518" s="62"/>
    </row>
    <row r="519" spans="1:1" ht="13.8" x14ac:dyDescent="0.25">
      <c r="A519" s="62"/>
    </row>
    <row r="520" spans="1:1" ht="13.8" x14ac:dyDescent="0.25">
      <c r="A520" s="62"/>
    </row>
    <row r="521" spans="1:1" ht="13.8" x14ac:dyDescent="0.25">
      <c r="A521" s="62"/>
    </row>
    <row r="522" spans="1:1" ht="13.8" x14ac:dyDescent="0.25">
      <c r="A522" s="62"/>
    </row>
    <row r="523" spans="1:1" ht="13.8" x14ac:dyDescent="0.25">
      <c r="A523" s="62"/>
    </row>
    <row r="524" spans="1:1" ht="13.8" x14ac:dyDescent="0.25">
      <c r="A524" s="62"/>
    </row>
    <row r="525" spans="1:1" ht="13.8" x14ac:dyDescent="0.25">
      <c r="A525" s="62"/>
    </row>
    <row r="526" spans="1:1" ht="13.8" x14ac:dyDescent="0.25">
      <c r="A526" s="62"/>
    </row>
    <row r="527" spans="1:1" ht="13.8" x14ac:dyDescent="0.25">
      <c r="A527" s="62"/>
    </row>
    <row r="528" spans="1:1" ht="13.8" x14ac:dyDescent="0.25">
      <c r="A528" s="62"/>
    </row>
    <row r="529" spans="1:1" ht="13.8" x14ac:dyDescent="0.25">
      <c r="A529" s="62"/>
    </row>
    <row r="530" spans="1:1" ht="13.8" x14ac:dyDescent="0.25">
      <c r="A530" s="62"/>
    </row>
    <row r="531" spans="1:1" ht="13.8" x14ac:dyDescent="0.25">
      <c r="A531" s="62"/>
    </row>
    <row r="532" spans="1:1" ht="13.8" x14ac:dyDescent="0.25">
      <c r="A532" s="62"/>
    </row>
    <row r="533" spans="1:1" ht="13.8" x14ac:dyDescent="0.25">
      <c r="A533" s="62"/>
    </row>
    <row r="534" spans="1:1" ht="13.8" x14ac:dyDescent="0.25">
      <c r="A534" s="62"/>
    </row>
    <row r="535" spans="1:1" ht="13.8" x14ac:dyDescent="0.25">
      <c r="A535" s="62"/>
    </row>
    <row r="536" spans="1:1" ht="13.8" x14ac:dyDescent="0.25">
      <c r="A536" s="62"/>
    </row>
    <row r="537" spans="1:1" ht="13.8" x14ac:dyDescent="0.25">
      <c r="A537" s="62"/>
    </row>
    <row r="538" spans="1:1" ht="13.8" x14ac:dyDescent="0.25">
      <c r="A538" s="62"/>
    </row>
    <row r="539" spans="1:1" ht="13.8" x14ac:dyDescent="0.25">
      <c r="A539" s="62"/>
    </row>
    <row r="540" spans="1:1" ht="13.8" x14ac:dyDescent="0.25">
      <c r="A540" s="62"/>
    </row>
    <row r="541" spans="1:1" ht="13.8" x14ac:dyDescent="0.25">
      <c r="A541" s="62"/>
    </row>
    <row r="542" spans="1:1" ht="13.8" x14ac:dyDescent="0.25">
      <c r="A542" s="62"/>
    </row>
    <row r="543" spans="1:1" ht="13.8" x14ac:dyDescent="0.25">
      <c r="A543" s="62"/>
    </row>
    <row r="544" spans="1:1" ht="13.8" x14ac:dyDescent="0.25">
      <c r="A544" s="62"/>
    </row>
    <row r="545" spans="1:1" ht="13.8" x14ac:dyDescent="0.25">
      <c r="A545" s="62"/>
    </row>
    <row r="546" spans="1:1" ht="13.8" x14ac:dyDescent="0.25">
      <c r="A546" s="62"/>
    </row>
    <row r="547" spans="1:1" ht="13.8" x14ac:dyDescent="0.25">
      <c r="A547" s="62"/>
    </row>
    <row r="548" spans="1:1" ht="13.8" x14ac:dyDescent="0.25">
      <c r="A548" s="62"/>
    </row>
    <row r="549" spans="1:1" ht="13.8" x14ac:dyDescent="0.25">
      <c r="A549" s="62"/>
    </row>
    <row r="550" spans="1:1" ht="13.8" x14ac:dyDescent="0.25">
      <c r="A550" s="62"/>
    </row>
    <row r="551" spans="1:1" ht="13.8" x14ac:dyDescent="0.25">
      <c r="A551" s="62"/>
    </row>
    <row r="552" spans="1:1" ht="13.8" x14ac:dyDescent="0.25">
      <c r="A552" s="62"/>
    </row>
    <row r="553" spans="1:1" ht="13.8" x14ac:dyDescent="0.25">
      <c r="A553" s="62"/>
    </row>
    <row r="554" spans="1:1" ht="13.8" x14ac:dyDescent="0.25">
      <c r="A554" s="62"/>
    </row>
    <row r="555" spans="1:1" ht="13.8" x14ac:dyDescent="0.25">
      <c r="A555" s="62"/>
    </row>
    <row r="556" spans="1:1" ht="13.8" x14ac:dyDescent="0.25">
      <c r="A556" s="62"/>
    </row>
    <row r="557" spans="1:1" ht="13.8" x14ac:dyDescent="0.25">
      <c r="A557" s="62"/>
    </row>
    <row r="558" spans="1:1" ht="13.8" x14ac:dyDescent="0.25">
      <c r="A558" s="62"/>
    </row>
    <row r="559" spans="1:1" ht="13.8" x14ac:dyDescent="0.25">
      <c r="A559" s="62"/>
    </row>
    <row r="560" spans="1:1" ht="13.8" x14ac:dyDescent="0.25">
      <c r="A560" s="62"/>
    </row>
    <row r="561" spans="1:1" ht="13.8" x14ac:dyDescent="0.25">
      <c r="A561" s="62"/>
    </row>
    <row r="562" spans="1:1" ht="13.8" x14ac:dyDescent="0.25">
      <c r="A562" s="62"/>
    </row>
    <row r="563" spans="1:1" ht="13.8" x14ac:dyDescent="0.25">
      <c r="A563" s="62"/>
    </row>
    <row r="564" spans="1:1" ht="13.8" x14ac:dyDescent="0.25">
      <c r="A564" s="62"/>
    </row>
    <row r="565" spans="1:1" ht="13.8" x14ac:dyDescent="0.25">
      <c r="A565" s="62"/>
    </row>
    <row r="566" spans="1:1" ht="13.8" x14ac:dyDescent="0.25">
      <c r="A566" s="62"/>
    </row>
    <row r="567" spans="1:1" ht="13.8" x14ac:dyDescent="0.25">
      <c r="A567" s="62"/>
    </row>
    <row r="568" spans="1:1" ht="13.8" x14ac:dyDescent="0.25">
      <c r="A568" s="62"/>
    </row>
    <row r="569" spans="1:1" ht="13.8" x14ac:dyDescent="0.25">
      <c r="A569" s="62"/>
    </row>
    <row r="570" spans="1:1" ht="13.8" x14ac:dyDescent="0.25">
      <c r="A570" s="62"/>
    </row>
    <row r="571" spans="1:1" ht="13.8" x14ac:dyDescent="0.25">
      <c r="A571" s="62"/>
    </row>
    <row r="572" spans="1:1" ht="13.8" x14ac:dyDescent="0.25">
      <c r="A572" s="62"/>
    </row>
    <row r="573" spans="1:1" ht="13.8" x14ac:dyDescent="0.25">
      <c r="A573" s="62"/>
    </row>
    <row r="574" spans="1:1" ht="13.8" x14ac:dyDescent="0.25">
      <c r="A574" s="62"/>
    </row>
    <row r="575" spans="1:1" ht="13.8" x14ac:dyDescent="0.25">
      <c r="A575" s="62"/>
    </row>
    <row r="576" spans="1:1" ht="13.8" x14ac:dyDescent="0.25">
      <c r="A576" s="62"/>
    </row>
    <row r="577" spans="1:1" ht="13.8" x14ac:dyDescent="0.25">
      <c r="A577" s="62"/>
    </row>
    <row r="578" spans="1:1" ht="13.8" x14ac:dyDescent="0.25">
      <c r="A578" s="62"/>
    </row>
    <row r="579" spans="1:1" ht="13.8" x14ac:dyDescent="0.25">
      <c r="A579" s="62"/>
    </row>
    <row r="580" spans="1:1" ht="13.8" x14ac:dyDescent="0.25">
      <c r="A580" s="62"/>
    </row>
    <row r="581" spans="1:1" ht="13.8" x14ac:dyDescent="0.25">
      <c r="A581" s="62"/>
    </row>
    <row r="582" spans="1:1" ht="13.8" x14ac:dyDescent="0.25">
      <c r="A582" s="62"/>
    </row>
    <row r="583" spans="1:1" ht="13.8" x14ac:dyDescent="0.25">
      <c r="A583" s="62"/>
    </row>
    <row r="584" spans="1:1" ht="13.8" x14ac:dyDescent="0.25">
      <c r="A584" s="62"/>
    </row>
    <row r="585" spans="1:1" ht="13.8" x14ac:dyDescent="0.25">
      <c r="A585" s="62"/>
    </row>
    <row r="586" spans="1:1" ht="13.8" x14ac:dyDescent="0.25">
      <c r="A586" s="62"/>
    </row>
    <row r="587" spans="1:1" ht="13.8" x14ac:dyDescent="0.25">
      <c r="A587" s="62"/>
    </row>
    <row r="588" spans="1:1" ht="13.8" x14ac:dyDescent="0.25">
      <c r="A588" s="62"/>
    </row>
    <row r="589" spans="1:1" ht="13.8" x14ac:dyDescent="0.25">
      <c r="A589" s="62"/>
    </row>
    <row r="590" spans="1:1" ht="13.8" x14ac:dyDescent="0.25">
      <c r="A590" s="62"/>
    </row>
    <row r="591" spans="1:1" ht="13.8" x14ac:dyDescent="0.25">
      <c r="A591" s="62"/>
    </row>
    <row r="592" spans="1:1" ht="13.8" x14ac:dyDescent="0.25">
      <c r="A592" s="62"/>
    </row>
    <row r="593" spans="1:1" ht="13.8" x14ac:dyDescent="0.25">
      <c r="A593" s="62"/>
    </row>
    <row r="594" spans="1:1" ht="13.8" x14ac:dyDescent="0.25">
      <c r="A594" s="62"/>
    </row>
    <row r="595" spans="1:1" ht="13.8" x14ac:dyDescent="0.25">
      <c r="A595" s="62"/>
    </row>
    <row r="596" spans="1:1" ht="13.8" x14ac:dyDescent="0.25">
      <c r="A596" s="62"/>
    </row>
    <row r="597" spans="1:1" ht="13.8" x14ac:dyDescent="0.25">
      <c r="A597" s="62"/>
    </row>
    <row r="598" spans="1:1" ht="13.8" x14ac:dyDescent="0.25">
      <c r="A598" s="62"/>
    </row>
    <row r="599" spans="1:1" ht="13.8" x14ac:dyDescent="0.25">
      <c r="A599" s="62"/>
    </row>
    <row r="600" spans="1:1" ht="13.8" x14ac:dyDescent="0.25">
      <c r="A600" s="62"/>
    </row>
    <row r="601" spans="1:1" ht="13.8" x14ac:dyDescent="0.25">
      <c r="A601" s="62"/>
    </row>
    <row r="602" spans="1:1" ht="13.8" x14ac:dyDescent="0.25">
      <c r="A602" s="62"/>
    </row>
    <row r="603" spans="1:1" ht="13.8" x14ac:dyDescent="0.25">
      <c r="A603" s="62"/>
    </row>
    <row r="604" spans="1:1" ht="13.8" x14ac:dyDescent="0.25">
      <c r="A604" s="62"/>
    </row>
    <row r="605" spans="1:1" ht="13.8" x14ac:dyDescent="0.25">
      <c r="A605" s="62"/>
    </row>
    <row r="606" spans="1:1" ht="13.8" x14ac:dyDescent="0.25">
      <c r="A606" s="62"/>
    </row>
    <row r="607" spans="1:1" ht="13.8" x14ac:dyDescent="0.25">
      <c r="A607" s="62"/>
    </row>
    <row r="608" spans="1:1" ht="13.8" x14ac:dyDescent="0.25">
      <c r="A608" s="62"/>
    </row>
    <row r="609" spans="1:1" ht="13.8" x14ac:dyDescent="0.25">
      <c r="A609" s="62"/>
    </row>
    <row r="610" spans="1:1" ht="13.8" x14ac:dyDescent="0.25">
      <c r="A610" s="62"/>
    </row>
    <row r="611" spans="1:1" ht="13.8" x14ac:dyDescent="0.25">
      <c r="A611" s="62"/>
    </row>
    <row r="612" spans="1:1" ht="13.8" x14ac:dyDescent="0.25">
      <c r="A612" s="62"/>
    </row>
    <row r="613" spans="1:1" ht="13.8" x14ac:dyDescent="0.25">
      <c r="A613" s="62"/>
    </row>
    <row r="614" spans="1:1" ht="13.8" x14ac:dyDescent="0.25">
      <c r="A614" s="62"/>
    </row>
    <row r="615" spans="1:1" ht="13.8" x14ac:dyDescent="0.25">
      <c r="A615" s="62"/>
    </row>
    <row r="616" spans="1:1" ht="13.8" x14ac:dyDescent="0.25">
      <c r="A616" s="62"/>
    </row>
    <row r="617" spans="1:1" ht="13.8" x14ac:dyDescent="0.25">
      <c r="A617" s="62"/>
    </row>
    <row r="618" spans="1:1" ht="13.8" x14ac:dyDescent="0.25">
      <c r="A618" s="62"/>
    </row>
    <row r="619" spans="1:1" ht="13.8" x14ac:dyDescent="0.25">
      <c r="A619" s="62"/>
    </row>
    <row r="620" spans="1:1" ht="13.8" x14ac:dyDescent="0.25">
      <c r="A620" s="62"/>
    </row>
    <row r="621" spans="1:1" ht="13.8" x14ac:dyDescent="0.25">
      <c r="A621" s="62"/>
    </row>
    <row r="622" spans="1:1" ht="13.8" x14ac:dyDescent="0.25">
      <c r="A622" s="62"/>
    </row>
    <row r="623" spans="1:1" ht="13.8" x14ac:dyDescent="0.25">
      <c r="A623" s="62"/>
    </row>
    <row r="624" spans="1:1" ht="13.8" x14ac:dyDescent="0.25">
      <c r="A624" s="62"/>
    </row>
    <row r="625" spans="1:1" ht="13.8" x14ac:dyDescent="0.25">
      <c r="A625" s="62"/>
    </row>
    <row r="626" spans="1:1" ht="13.8" x14ac:dyDescent="0.25">
      <c r="A626" s="62"/>
    </row>
    <row r="627" spans="1:1" ht="13.8" x14ac:dyDescent="0.25">
      <c r="A627" s="62"/>
    </row>
    <row r="628" spans="1:1" ht="13.8" x14ac:dyDescent="0.25">
      <c r="A628" s="62"/>
    </row>
    <row r="629" spans="1:1" ht="13.8" x14ac:dyDescent="0.25">
      <c r="A629" s="62"/>
    </row>
    <row r="630" spans="1:1" ht="13.8" x14ac:dyDescent="0.25">
      <c r="A630" s="62"/>
    </row>
    <row r="631" spans="1:1" ht="13.8" x14ac:dyDescent="0.25">
      <c r="A631" s="62"/>
    </row>
    <row r="632" spans="1:1" ht="13.8" x14ac:dyDescent="0.25">
      <c r="A632" s="62"/>
    </row>
    <row r="633" spans="1:1" ht="13.8" x14ac:dyDescent="0.25">
      <c r="A633" s="62"/>
    </row>
    <row r="634" spans="1:1" ht="13.8" x14ac:dyDescent="0.25">
      <c r="A634" s="62"/>
    </row>
    <row r="635" spans="1:1" ht="13.8" x14ac:dyDescent="0.25">
      <c r="A635" s="62"/>
    </row>
    <row r="636" spans="1:1" ht="13.8" x14ac:dyDescent="0.25">
      <c r="A636" s="62"/>
    </row>
    <row r="637" spans="1:1" ht="13.8" x14ac:dyDescent="0.25">
      <c r="A637" s="62"/>
    </row>
    <row r="638" spans="1:1" ht="13.8" x14ac:dyDescent="0.25">
      <c r="A638" s="62"/>
    </row>
    <row r="639" spans="1:1" ht="13.8" x14ac:dyDescent="0.25">
      <c r="A639" s="62"/>
    </row>
    <row r="640" spans="1:1" ht="13.8" x14ac:dyDescent="0.25">
      <c r="A640" s="62"/>
    </row>
    <row r="641" spans="1:1" ht="13.8" x14ac:dyDescent="0.25">
      <c r="A641" s="62"/>
    </row>
    <row r="642" spans="1:1" ht="13.8" x14ac:dyDescent="0.25">
      <c r="A642" s="62"/>
    </row>
    <row r="643" spans="1:1" ht="13.8" x14ac:dyDescent="0.25">
      <c r="A643" s="62"/>
    </row>
    <row r="644" spans="1:1" ht="13.8" x14ac:dyDescent="0.25">
      <c r="A644" s="62"/>
    </row>
    <row r="645" spans="1:1" ht="13.8" x14ac:dyDescent="0.25">
      <c r="A645" s="62"/>
    </row>
    <row r="646" spans="1:1" ht="13.8" x14ac:dyDescent="0.25">
      <c r="A646" s="62"/>
    </row>
    <row r="647" spans="1:1" ht="13.8" x14ac:dyDescent="0.25">
      <c r="A647" s="62"/>
    </row>
    <row r="648" spans="1:1" ht="13.8" x14ac:dyDescent="0.25">
      <c r="A648" s="62"/>
    </row>
    <row r="649" spans="1:1" ht="13.8" x14ac:dyDescent="0.25">
      <c r="A649" s="62"/>
    </row>
    <row r="650" spans="1:1" ht="13.8" x14ac:dyDescent="0.25">
      <c r="A650" s="62"/>
    </row>
    <row r="651" spans="1:1" ht="13.8" x14ac:dyDescent="0.25">
      <c r="A651" s="62"/>
    </row>
    <row r="652" spans="1:1" ht="13.8" x14ac:dyDescent="0.25">
      <c r="A652" s="62"/>
    </row>
    <row r="653" spans="1:1" ht="13.8" x14ac:dyDescent="0.25">
      <c r="A653" s="62"/>
    </row>
    <row r="654" spans="1:1" ht="13.8" x14ac:dyDescent="0.25">
      <c r="A654" s="62"/>
    </row>
    <row r="655" spans="1:1" ht="13.8" x14ac:dyDescent="0.25">
      <c r="A655" s="62"/>
    </row>
    <row r="656" spans="1:1" ht="13.8" x14ac:dyDescent="0.25">
      <c r="A656" s="62"/>
    </row>
    <row r="657" spans="1:1" ht="13.8" x14ac:dyDescent="0.25">
      <c r="A657" s="62"/>
    </row>
    <row r="658" spans="1:1" ht="13.8" x14ac:dyDescent="0.25">
      <c r="A658" s="62"/>
    </row>
    <row r="659" spans="1:1" ht="13.8" x14ac:dyDescent="0.25">
      <c r="A659" s="62"/>
    </row>
    <row r="660" spans="1:1" ht="13.8" x14ac:dyDescent="0.25">
      <c r="A660" s="62"/>
    </row>
    <row r="661" spans="1:1" ht="13.8" x14ac:dyDescent="0.25">
      <c r="A661" s="62"/>
    </row>
    <row r="662" spans="1:1" ht="13.8" x14ac:dyDescent="0.25">
      <c r="A662" s="62"/>
    </row>
    <row r="663" spans="1:1" ht="13.8" x14ac:dyDescent="0.25">
      <c r="A663" s="62"/>
    </row>
    <row r="664" spans="1:1" ht="13.8" x14ac:dyDescent="0.25">
      <c r="A664" s="62"/>
    </row>
    <row r="665" spans="1:1" ht="13.8" x14ac:dyDescent="0.25">
      <c r="A665" s="62"/>
    </row>
    <row r="666" spans="1:1" ht="13.8" x14ac:dyDescent="0.25">
      <c r="A666" s="62"/>
    </row>
    <row r="667" spans="1:1" ht="13.8" x14ac:dyDescent="0.25">
      <c r="A667" s="62"/>
    </row>
    <row r="668" spans="1:1" ht="13.8" x14ac:dyDescent="0.25">
      <c r="A668" s="62"/>
    </row>
    <row r="669" spans="1:1" ht="13.8" x14ac:dyDescent="0.25">
      <c r="A669" s="62"/>
    </row>
    <row r="670" spans="1:1" ht="13.8" x14ac:dyDescent="0.25">
      <c r="A670" s="62"/>
    </row>
    <row r="671" spans="1:1" ht="13.8" x14ac:dyDescent="0.25">
      <c r="A671" s="62"/>
    </row>
    <row r="672" spans="1:1" ht="13.8" x14ac:dyDescent="0.25">
      <c r="A672" s="62"/>
    </row>
    <row r="673" spans="1:1" ht="13.8" x14ac:dyDescent="0.25">
      <c r="A673" s="62"/>
    </row>
    <row r="674" spans="1:1" ht="13.8" x14ac:dyDescent="0.25">
      <c r="A674" s="62"/>
    </row>
    <row r="675" spans="1:1" ht="13.8" x14ac:dyDescent="0.25">
      <c r="A675" s="62"/>
    </row>
  </sheetData>
  <autoFilter ref="A12:O194">
    <filterColumn colId="11">
      <customFilters>
        <customFilter operator="notEqual" val=" "/>
      </customFilters>
    </filterColumn>
  </autoFilter>
  <mergeCells count="102">
    <mergeCell ref="A194:B194"/>
    <mergeCell ref="A196:B196"/>
    <mergeCell ref="A172:A173"/>
    <mergeCell ref="B172:B173"/>
    <mergeCell ref="C172:C173"/>
    <mergeCell ref="D172:D176"/>
    <mergeCell ref="E181:E183"/>
    <mergeCell ref="F181:F183"/>
    <mergeCell ref="A192:D192"/>
    <mergeCell ref="E141:E142"/>
    <mergeCell ref="F141:F142"/>
    <mergeCell ref="E156:E159"/>
    <mergeCell ref="F156:F159"/>
    <mergeCell ref="E150:E151"/>
    <mergeCell ref="G192:K192"/>
    <mergeCell ref="A193:C193"/>
    <mergeCell ref="G193:K193"/>
    <mergeCell ref="E160:E161"/>
    <mergeCell ref="F160:F161"/>
    <mergeCell ref="E164:E166"/>
    <mergeCell ref="F164:F166"/>
    <mergeCell ref="E167:E168"/>
    <mergeCell ref="F167:F168"/>
    <mergeCell ref="F150:F151"/>
    <mergeCell ref="E133:E134"/>
    <mergeCell ref="F133:F134"/>
    <mergeCell ref="E119:E122"/>
    <mergeCell ref="F119:F122"/>
    <mergeCell ref="E127:E128"/>
    <mergeCell ref="F127:F128"/>
    <mergeCell ref="E129:E131"/>
    <mergeCell ref="F129:F131"/>
    <mergeCell ref="A99:A103"/>
    <mergeCell ref="B99:B103"/>
    <mergeCell ref="C99:C103"/>
    <mergeCell ref="D99:D103"/>
    <mergeCell ref="E107:E112"/>
    <mergeCell ref="F107:F112"/>
    <mergeCell ref="A115:A118"/>
    <mergeCell ref="B115:B118"/>
    <mergeCell ref="C115:C118"/>
    <mergeCell ref="D115:D118"/>
    <mergeCell ref="L18:L19"/>
    <mergeCell ref="A23:A24"/>
    <mergeCell ref="B23:B24"/>
    <mergeCell ref="C23:C24"/>
    <mergeCell ref="D23:D24"/>
    <mergeCell ref="A17:A19"/>
    <mergeCell ref="B17:B19"/>
    <mergeCell ref="C17:C19"/>
    <mergeCell ref="D17:D19"/>
    <mergeCell ref="E18:E19"/>
    <mergeCell ref="F18:F19"/>
    <mergeCell ref="G18:G19"/>
    <mergeCell ref="H18:H19"/>
    <mergeCell ref="I18:I19"/>
    <mergeCell ref="J18:J19"/>
    <mergeCell ref="K18:K19"/>
    <mergeCell ref="F85:F93"/>
    <mergeCell ref="A5:K5"/>
    <mergeCell ref="A6:K6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E48:E54"/>
    <mergeCell ref="F48:F54"/>
    <mergeCell ref="E56:E57"/>
    <mergeCell ref="F56:F57"/>
    <mergeCell ref="E58:E60"/>
    <mergeCell ref="F58:F60"/>
    <mergeCell ref="E61:E63"/>
    <mergeCell ref="F61:F63"/>
    <mergeCell ref="I2:K2"/>
    <mergeCell ref="E137:E138"/>
    <mergeCell ref="F137:F138"/>
    <mergeCell ref="A25:A27"/>
    <mergeCell ref="B25:B27"/>
    <mergeCell ref="C25:C27"/>
    <mergeCell ref="D25:D27"/>
    <mergeCell ref="E31:E32"/>
    <mergeCell ref="F31:F32"/>
    <mergeCell ref="E34:E35"/>
    <mergeCell ref="F34:F35"/>
    <mergeCell ref="E39:E41"/>
    <mergeCell ref="F39:F41"/>
    <mergeCell ref="A43:A44"/>
    <mergeCell ref="B43:B44"/>
    <mergeCell ref="C43:C44"/>
    <mergeCell ref="D43:D44"/>
    <mergeCell ref="E67:E71"/>
    <mergeCell ref="F67:F71"/>
    <mergeCell ref="E72:E76"/>
    <mergeCell ref="F72:F76"/>
    <mergeCell ref="E77:E80"/>
    <mergeCell ref="F77:F80"/>
    <mergeCell ref="E85:E93"/>
  </mergeCells>
  <pageMargins left="1.0236220472440944" right="0.19685039370078741" top="0.39370078740157483" bottom="1.0629921259842521" header="0.23622047244094491" footer="0.51181102362204722"/>
  <pageSetup paperSize="9" scale="33" fitToHeight="0" orientation="portrait" horizontalDpi="300" verticalDpi="300" r:id="rId1"/>
  <headerFooter differentFirst="1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pc</cp:lastModifiedBy>
  <cp:revision>28</cp:revision>
  <cp:lastPrinted>2025-12-08T14:06:58Z</cp:lastPrinted>
  <dcterms:created xsi:type="dcterms:W3CDTF">2024-03-26T08:06:41Z</dcterms:created>
  <dcterms:modified xsi:type="dcterms:W3CDTF">2025-12-08T14:07:08Z</dcterms:modified>
  <dc:language>uk-UA</dc:language>
</cp:coreProperties>
</file>