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Лист1!$A$11:$O$195</definedName>
    <definedName name="_xlnm.Print_Titles" localSheetId="0">Лист1!$9:$10</definedName>
    <definedName name="_xlnm.Print_Area" localSheetId="0">Лист1!$A$1:$K$195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1"/>
  <c r="G81"/>
  <c r="I81"/>
  <c r="I20"/>
  <c r="G27"/>
  <c r="I26"/>
  <c r="I25"/>
  <c r="I24"/>
  <c r="G56"/>
  <c r="G57"/>
  <c r="G58"/>
  <c r="G59"/>
  <c r="H120"/>
  <c r="G95"/>
  <c r="I172"/>
  <c r="I21"/>
  <c r="I41"/>
  <c r="I40"/>
  <c r="I32"/>
  <c r="H121" l="1"/>
  <c r="I138"/>
  <c r="I137"/>
  <c r="I136"/>
  <c r="I135"/>
  <c r="I134"/>
  <c r="I133"/>
  <c r="I132"/>
  <c r="I131"/>
  <c r="I130"/>
  <c r="I129"/>
  <c r="I128"/>
  <c r="I139"/>
  <c r="G139" s="1"/>
  <c r="G20" l="1"/>
  <c r="G167"/>
  <c r="G162"/>
  <c r="G163"/>
  <c r="I140" l="1"/>
  <c r="I141"/>
  <c r="H156" l="1"/>
  <c r="I143" l="1"/>
  <c r="G128"/>
  <c r="I37" l="1"/>
  <c r="I152"/>
  <c r="G182" l="1"/>
  <c r="G183"/>
  <c r="H99" l="1"/>
  <c r="I187" l="1"/>
  <c r="G186"/>
  <c r="G185"/>
  <c r="G184"/>
  <c r="G181"/>
  <c r="K180"/>
  <c r="K179" s="1"/>
  <c r="J180"/>
  <c r="J179" s="1"/>
  <c r="H180"/>
  <c r="H179" s="1"/>
  <c r="I177"/>
  <c r="G177" s="1"/>
  <c r="I176"/>
  <c r="G176" s="1"/>
  <c r="I175"/>
  <c r="G175" s="1"/>
  <c r="I174"/>
  <c r="G174" s="1"/>
  <c r="I173"/>
  <c r="G173" s="1"/>
  <c r="G172"/>
  <c r="K171"/>
  <c r="K170" s="1"/>
  <c r="J171"/>
  <c r="J170" s="1"/>
  <c r="H171"/>
  <c r="H170" s="1"/>
  <c r="I169"/>
  <c r="G169" s="1"/>
  <c r="I168"/>
  <c r="G168" s="1"/>
  <c r="G166"/>
  <c r="G165"/>
  <c r="G164"/>
  <c r="I161"/>
  <c r="G161" s="1"/>
  <c r="I160"/>
  <c r="G160" s="1"/>
  <c r="I159"/>
  <c r="G159" s="1"/>
  <c r="I158"/>
  <c r="G158" s="1"/>
  <c r="I157"/>
  <c r="G157" s="1"/>
  <c r="K156"/>
  <c r="K155" s="1"/>
  <c r="J156"/>
  <c r="J155" s="1"/>
  <c r="G154"/>
  <c r="G153"/>
  <c r="G152"/>
  <c r="G151"/>
  <c r="G150"/>
  <c r="K149"/>
  <c r="K148" s="1"/>
  <c r="J149"/>
  <c r="J148" s="1"/>
  <c r="H149"/>
  <c r="H148" s="1"/>
  <c r="G146"/>
  <c r="G145"/>
  <c r="G144"/>
  <c r="G143"/>
  <c r="G142"/>
  <c r="G141"/>
  <c r="G140"/>
  <c r="G138"/>
  <c r="G137"/>
  <c r="G136"/>
  <c r="G135"/>
  <c r="G134"/>
  <c r="G133"/>
  <c r="G132"/>
  <c r="G131"/>
  <c r="G130"/>
  <c r="G129"/>
  <c r="K127"/>
  <c r="K126" s="1"/>
  <c r="J127"/>
  <c r="J126" s="1"/>
  <c r="H127"/>
  <c r="H126" s="1"/>
  <c r="I124"/>
  <c r="G124" s="1"/>
  <c r="G123"/>
  <c r="G122"/>
  <c r="G121"/>
  <c r="G120"/>
  <c r="G119"/>
  <c r="G118"/>
  <c r="G117"/>
  <c r="G116"/>
  <c r="K115"/>
  <c r="K114" s="1"/>
  <c r="J115"/>
  <c r="J114" s="1"/>
  <c r="H115"/>
  <c r="H114" s="1"/>
  <c r="G113"/>
  <c r="G112"/>
  <c r="G111"/>
  <c r="G110"/>
  <c r="G109"/>
  <c r="I108"/>
  <c r="K107"/>
  <c r="K106" s="1"/>
  <c r="J107"/>
  <c r="J106" s="1"/>
  <c r="H107"/>
  <c r="H106" s="1"/>
  <c r="G104"/>
  <c r="G103"/>
  <c r="G102"/>
  <c r="G101"/>
  <c r="G100"/>
  <c r="K99"/>
  <c r="K98" s="1"/>
  <c r="J99"/>
  <c r="J98" s="1"/>
  <c r="H98"/>
  <c r="G97"/>
  <c r="G96"/>
  <c r="G94"/>
  <c r="G93"/>
  <c r="G92"/>
  <c r="G91"/>
  <c r="G90"/>
  <c r="G89"/>
  <c r="G88"/>
  <c r="G87"/>
  <c r="G86"/>
  <c r="G85"/>
  <c r="K84"/>
  <c r="K83" s="1"/>
  <c r="J84"/>
  <c r="J83" s="1"/>
  <c r="H84"/>
  <c r="H83" s="1"/>
  <c r="G82"/>
  <c r="G80"/>
  <c r="G79"/>
  <c r="G78"/>
  <c r="G77"/>
  <c r="G76"/>
  <c r="G75"/>
  <c r="G74"/>
  <c r="I73"/>
  <c r="G73" s="1"/>
  <c r="I72"/>
  <c r="G72" s="1"/>
  <c r="I71"/>
  <c r="G71" s="1"/>
  <c r="I70"/>
  <c r="G70" s="1"/>
  <c r="I69"/>
  <c r="G69" s="1"/>
  <c r="I68"/>
  <c r="G68" s="1"/>
  <c r="I67"/>
  <c r="G67" s="1"/>
  <c r="K66"/>
  <c r="J66"/>
  <c r="H66"/>
  <c r="K65"/>
  <c r="J65"/>
  <c r="H65"/>
  <c r="I64"/>
  <c r="G64" s="1"/>
  <c r="I63"/>
  <c r="G63" s="1"/>
  <c r="I62"/>
  <c r="G62" s="1"/>
  <c r="I61"/>
  <c r="G61" s="1"/>
  <c r="I60"/>
  <c r="G60" s="1"/>
  <c r="G55"/>
  <c r="G54"/>
  <c r="G53"/>
  <c r="G52"/>
  <c r="G51"/>
  <c r="G50"/>
  <c r="G48"/>
  <c r="K47"/>
  <c r="K46" s="1"/>
  <c r="J47"/>
  <c r="J46" s="1"/>
  <c r="H47"/>
  <c r="I45"/>
  <c r="G45" s="1"/>
  <c r="G44"/>
  <c r="G43"/>
  <c r="G42"/>
  <c r="G41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19"/>
  <c r="G17"/>
  <c r="G16"/>
  <c r="G15"/>
  <c r="G14"/>
  <c r="K13"/>
  <c r="K12" s="1"/>
  <c r="H12"/>
  <c r="I115" l="1"/>
  <c r="I114" s="1"/>
  <c r="G114" s="1"/>
  <c r="K188"/>
  <c r="I149"/>
  <c r="I47"/>
  <c r="I46" s="1"/>
  <c r="H46"/>
  <c r="H155"/>
  <c r="I156"/>
  <c r="G49"/>
  <c r="I65"/>
  <c r="G65" s="1"/>
  <c r="I66"/>
  <c r="G66" s="1"/>
  <c r="I107"/>
  <c r="G180"/>
  <c r="I84"/>
  <c r="I99"/>
  <c r="I127"/>
  <c r="I171"/>
  <c r="I170" s="1"/>
  <c r="G170" s="1"/>
  <c r="G171"/>
  <c r="I180"/>
  <c r="I179" s="1"/>
  <c r="G179" s="1"/>
  <c r="I155" l="1"/>
  <c r="G155" s="1"/>
  <c r="G156"/>
  <c r="I148"/>
  <c r="G148" s="1"/>
  <c r="G149"/>
  <c r="G115"/>
  <c r="H188"/>
  <c r="G46"/>
  <c r="G47"/>
  <c r="I83"/>
  <c r="G83" s="1"/>
  <c r="G84"/>
  <c r="I126"/>
  <c r="G126" s="1"/>
  <c r="G127"/>
  <c r="I106"/>
  <c r="G107"/>
  <c r="G106" s="1"/>
  <c r="I98"/>
  <c r="G98" s="1"/>
  <c r="G99"/>
  <c r="I13"/>
  <c r="G21"/>
  <c r="J13"/>
  <c r="J12" s="1"/>
  <c r="J188" s="1"/>
  <c r="I12" l="1"/>
  <c r="I188" s="1"/>
  <c r="G188" s="1"/>
  <c r="G13"/>
  <c r="G12" s="1"/>
</calcChain>
</file>

<file path=xl/sharedStrings.xml><?xml version="1.0" encoding="utf-8"?>
<sst xmlns="http://schemas.openxmlformats.org/spreadsheetml/2006/main" count="607" uniqueCount="414">
  <si>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</si>
  <si>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</si>
  <si>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</si>
  <si>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</si>
  <si>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</si>
  <si>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</si>
  <si>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</si>
  <si>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</si>
  <si>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</si>
  <si>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</si>
  <si>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</si>
  <si>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</si>
  <si>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</si>
  <si>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</si>
  <si>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</si>
  <si>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</si>
  <si>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</si>
  <si>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</si>
  <si>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</si>
  <si>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</si>
  <si>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</si>
  <si>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</si>
  <si>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</si>
  <si>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</si>
  <si>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</si>
  <si>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</si>
  <si>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</si>
  <si>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</si>
  <si>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</si>
  <si>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</si>
  <si>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</si>
  <si>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</si>
  <si>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</si>
  <si>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</si>
  <si>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</si>
  <si>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</si>
  <si>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</si>
  <si>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</si>
  <si>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Інші заходи у сфері соціального захисту і соціального забезпечення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</si>
  <si>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</si>
  <si>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</si>
  <si>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</si>
  <si>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</si>
  <si>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</si>
  <si>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</si>
  <si>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</si>
  <si>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</si>
  <si>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</si>
  <si>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</si>
  <si>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</si>
  <si>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</si>
  <si>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</si>
  <si>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</si>
  <si>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</si>
  <si>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</si>
  <si>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</si>
  <si>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</si>
  <si>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</si>
  <si>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</si>
  <si>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</si>
  <si>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</si>
  <si>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</si>
  <si>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</si>
  <si>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</si>
  <si>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</si>
  <si>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</si>
  <si>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</si>
  <si>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</si>
  <si>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</si>
  <si>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</si>
  <si>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</si>
  <si>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</si>
  <si>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</si>
  <si>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</si>
  <si>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</si>
  <si>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</si>
  <si>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</si>
  <si>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</si>
  <si>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</si>
  <si>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</si>
  <si>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</si>
  <si>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</si>
  <si>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</si>
  <si>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</si>
  <si>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</si>
  <si>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</si>
  <si>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</si>
  <si>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</si>
  <si>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</si>
  <si>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</si>
  <si>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</si>
  <si>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</si>
  <si>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</si>
  <si>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</si>
  <si>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</si>
  <si>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</si>
  <si>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</si>
  <si>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</si>
  <si>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</si>
  <si>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</si>
  <si>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</si>
  <si>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</si>
  <si>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</si>
  <si>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</si>
  <si>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</si>
  <si>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</si>
  <si>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</si>
  <si>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</si>
  <si>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</si>
  <si>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</si>
  <si>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</si>
  <si>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</si>
  <si>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</si>
  <si>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</si>
  <si>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</si>
  <si>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</si>
  <si>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</si>
  <si>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</si>
  <si>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</si>
  <si>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</si>
  <si>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</si>
  <si>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</si>
  <si>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</si>
  <si>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</si>
  <si>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</si>
  <si>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</si>
  <si>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</si>
  <si>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</si>
  <si>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</si>
  <si>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</si>
  <si>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</si>
  <si>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</si>
  <si>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</si>
  <si>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</si>
  <si>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</si>
  <si>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</si>
  <si>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</si>
  <si>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</si>
  <si>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</si>
  <si>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</si>
  <si>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</si>
  <si>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</si>
  <si>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</si>
  <si>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</si>
  <si>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</si>
  <si>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</si>
  <si>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</si>
  <si>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</si>
  <si>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</si>
  <si>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</si>
  <si>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</si>
  <si>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</si>
  <si>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</si>
  <si>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</si>
  <si>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</si>
  <si>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</si>
  <si>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</si>
  <si>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</si>
  <si>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</si>
  <si>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</si>
  <si>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</si>
  <si>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</si>
  <si>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</si>
  <si>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</si>
  <si>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</si>
  <si>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</si>
  <si>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</si>
  <si>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</si>
  <si>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</si>
  <si>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</si>
  <si>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</si>
  <si>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</si>
  <si>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</si>
  <si>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</si>
  <si>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</si>
  <si>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</si>
  <si>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</si>
  <si>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</si>
  <si>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</si>
  <si>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</si>
  <si>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</si>
  <si>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</si>
  <si>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</si>
  <si>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</si>
  <si>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</si>
  <si>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</si>
  <si>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</si>
  <si>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</si>
  <si>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</si>
  <si>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</si>
  <si>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</si>
  <si>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</si>
  <si>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</si>
  <si>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</si>
  <si>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</si>
  <si>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</si>
  <si>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</si>
  <si>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</si>
  <si>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</si>
  <si>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</si>
  <si>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</si>
  <si>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</si>
  <si>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</si>
  <si>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</si>
  <si>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</si>
  <si>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</si>
  <si>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</si>
  <si>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</si>
  <si>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</si>
  <si>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</si>
  <si>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</si>
  <si>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</si>
  <si>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</si>
  <si>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</si>
  <si>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</si>
  <si>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</si>
  <si>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</si>
  <si>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</si>
  <si>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</si>
  <si>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</si>
  <si>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</si>
  <si>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</si>
  <si>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.3131</t>
  </si>
  <si>
    <t>Заходи державної політики з питань молоді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</si>
  <si>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</si>
  <si>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</si>
  <si>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</si>
  <si>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</si>
  <si>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</si>
  <si>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</si>
  <si>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</si>
  <si>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</si>
  <si>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</si>
  <si>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</si>
  <si>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</si>
  <si>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</si>
  <si>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</si>
  <si>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</si>
  <si>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</si>
  <si>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</si>
  <si>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</si>
  <si>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</si>
  <si>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</si>
  <si>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</si>
  <si>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</si>
  <si>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</si>
  <si>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</si>
  <si>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</si>
  <si>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</si>
  <si>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</si>
  <si>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</si>
  <si>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</si>
  <si>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</si>
  <si>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</si>
  <si>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</si>
  <si>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</si>
  <si>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</si>
  <si>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</si>
  <si>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</si>
  <si>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</si>
  <si>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</si>
  <si>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</si>
  <si>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</si>
  <si>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</si>
  <si>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</si>
  <si>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</si>
  <si>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</si>
  <si>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</si>
  <si>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</si>
  <si>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</si>
  <si>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</si>
  <si>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</si>
  <si>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</si>
  <si>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</si>
  <si>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</si>
  <si>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</si>
  <si>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</si>
  <si>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</si>
  <si>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</si>
  <si>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</si>
  <si>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</si>
  <si>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</si>
  <si>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</si>
  <si>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</si>
  <si>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</si>
  <si>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Юрій БЕЗПЯТКО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</si>
  <si>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</si>
  <si>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</si>
  <si>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</si>
  <si>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</si>
  <si>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</si>
  <si>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</si>
  <si>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</si>
  <si>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</si>
  <si>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</si>
  <si>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</si>
  <si>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</si>
  <si>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</si>
  <si>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</si>
  <si>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</si>
  <si>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</si>
  <si>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</si>
  <si>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</si>
  <si>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</si>
  <si>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</si>
  <si>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</si>
  <si>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</si>
  <si>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</si>
  <si>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</si>
  <si>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</si>
  <si>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</si>
  <si>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</si>
  <si>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</si>
  <si>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</si>
  <si>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</si>
  <si>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</si>
  <si>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</si>
  <si>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</si>
  <si>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</si>
  <si>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</si>
  <si>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</si>
  <si>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</si>
  <si>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</si>
  <si>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</si>
  <si>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</si>
  <si>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</si>
  <si>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</si>
  <si>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</si>
  <si>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</si>
  <si>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</si>
  <si>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</si>
  <si>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</si>
  <si>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</si>
  <si>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</si>
  <si>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</si>
  <si>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</si>
  <si>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</si>
  <si>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</si>
  <si>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</si>
  <si>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</si>
  <si>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</si>
  <si>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</si>
  <si>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</si>
  <si>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</si>
  <si>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</si>
  <si>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</si>
  <si>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</si>
  <si>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</si>
  <si>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</si>
  <si>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</si>
  <si>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</si>
  <si>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</si>
  <si>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</si>
  <si>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</si>
  <si>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</si>
  <si>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</si>
  <si>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</si>
  <si>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</si>
  <si>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</si>
  <si>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</si>
  <si>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</si>
  <si>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</si>
  <si>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</si>
  <si>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</si>
  <si>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</si>
  <si>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</si>
  <si>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</si>
  <si>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</si>
  <si>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</si>
  <si>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</si>
  <si>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</si>
  <si>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</si>
  <si>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</si>
  <si>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</si>
  <si>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</si>
  <si>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</si>
  <si>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</si>
  <si>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</si>
  <si>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</si>
  <si>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</si>
  <si>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</si>
  <si>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</si>
  <si>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</si>
  <si>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</si>
  <si>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</si>
  <si>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</si>
  <si>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</si>
  <si>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</si>
  <si>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</si>
  <si>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</si>
  <si>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</si>
  <si>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</si>
  <si>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</si>
  <si>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</si>
  <si>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</si>
  <si>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</si>
  <si>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</si>
  <si>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</si>
  <si>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</si>
  <si>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</si>
  <si>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</si>
  <si>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</si>
  <si>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</si>
  <si>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</si>
  <si>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</si>
  <si>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</si>
  <si>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</si>
  <si>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</si>
  <si>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</si>
  <si>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</si>
  <si>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</si>
  <si>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</si>
  <si>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</si>
  <si>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 xml:space="preserve">                            Додаток 7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</si>
</sst>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6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2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9" borderId="11" xfId="0" applyNumberFormat="1" applyFont="1" applyFill="1" applyBorder="1" applyAlignment="1">
      <alignment horizontal="center" vertical="center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44" fillId="20" borderId="11" xfId="0" applyNumberFormat="1" applyFont="1" applyFill="1" applyBorder="1" applyAlignment="1">
      <alignment horizontal="center" vertical="center" wrapText="1"/>
    </xf>
    <xf numFmtId="3" fontId="44" fillId="27" borderId="11" xfId="0" applyNumberFormat="1" applyFont="1" applyFill="1" applyBorder="1" applyAlignment="1">
      <alignment horizontal="center" vertical="center" wrapText="1"/>
    </xf>
    <xf numFmtId="3" fontId="44" fillId="20" borderId="11" xfId="0" applyNumberFormat="1" applyFont="1" applyFill="1" applyBorder="1" applyAlignment="1">
      <alignment horizontal="center" vertical="center"/>
    </xf>
    <xf numFmtId="3" fontId="44" fillId="24" borderId="11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center" vertical="center" wrapText="1"/>
    </xf>
    <xf numFmtId="3" fontId="44" fillId="29" borderId="11" xfId="0" applyNumberFormat="1" applyFont="1" applyFill="1" applyBorder="1" applyAlignment="1">
      <alignment horizontal="center" vertical="center"/>
    </xf>
    <xf numFmtId="3" fontId="44" fillId="27" borderId="11" xfId="0" applyNumberFormat="1" applyFont="1" applyFill="1" applyBorder="1" applyAlignment="1">
      <alignment horizontal="center" vertical="center"/>
    </xf>
    <xf numFmtId="3" fontId="44" fillId="28" borderId="11" xfId="0" applyNumberFormat="1" applyFont="1" applyFill="1" applyBorder="1" applyAlignment="1">
      <alignment horizontal="center" vertical="center"/>
    </xf>
    <xf numFmtId="3" fontId="41" fillId="24" borderId="11" xfId="0" applyNumberFormat="1" applyFont="1" applyFill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3" fontId="32" fillId="20" borderId="11" xfId="0" applyNumberFormat="1" applyFont="1" applyFill="1" applyBorder="1" applyAlignment="1">
      <alignment horizontal="center" vertical="center"/>
    </xf>
    <xf numFmtId="3" fontId="41" fillId="28" borderId="11" xfId="0" applyNumberFormat="1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3" fontId="44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3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134</xdr:row>
      <xdr:rowOff>59760</xdr:rowOff>
    </xdr:from>
    <xdr:to>
      <xdr:col>5</xdr:col>
      <xdr:colOff>2044800</xdr:colOff>
      <xdr:row>134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134</xdr:row>
      <xdr:rowOff>73800</xdr:rowOff>
    </xdr:from>
    <xdr:to>
      <xdr:col>6</xdr:col>
      <xdr:colOff>2520</xdr:colOff>
      <xdr:row>134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41</xdr:row>
      <xdr:rowOff>473307</xdr:rowOff>
    </xdr:from>
    <xdr:to>
      <xdr:col>5</xdr:col>
      <xdr:colOff>1902600</xdr:colOff>
      <xdr:row>41</xdr:row>
      <xdr:rowOff>473307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134</xdr:row>
      <xdr:rowOff>143640</xdr:rowOff>
    </xdr:from>
    <xdr:to>
      <xdr:col>5</xdr:col>
      <xdr:colOff>2030760</xdr:colOff>
      <xdr:row>134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134</xdr:row>
      <xdr:rowOff>0</xdr:rowOff>
    </xdr:from>
    <xdr:to>
      <xdr:col>6</xdr:col>
      <xdr:colOff>83880</xdr:colOff>
      <xdr:row>134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76</xdr:row>
      <xdr:rowOff>390600</xdr:rowOff>
    </xdr:from>
    <xdr:to>
      <xdr:col>6</xdr:col>
      <xdr:colOff>133560</xdr:colOff>
      <xdr:row>76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76"/>
  <sheetViews>
    <sheetView showZeros="0" tabSelected="1" zoomScale="50" zoomScaleNormal="50" workbookViewId="0">
      <pane xSplit="4" ySplit="11" topLeftCell="E118" activePane="bottomRight" state="frozen"/>
      <selection pane="topRight" activeCell="E1" sqref="E1"/>
      <selection pane="bottomLeft" activeCell="A37" sqref="A37"/>
      <selection pane="bottomRight" activeCell="G2" sqref="G2"/>
    </sheetView>
  </sheetViews>
  <sheetFormatPr defaultColWidth="9.140625" defaultRowHeight="12.75"/>
  <cols>
    <col min="1" max="1" width="16.85546875" style="172" customWidth="1"/>
    <col min="2" max="2" width="13" style="2" customWidth="1"/>
    <col min="3" max="3" width="11.140625" style="172" customWidth="1"/>
    <col min="4" max="4" width="53.85546875" style="172" customWidth="1"/>
    <col min="5" max="5" width="52.140625" style="172" customWidth="1"/>
    <col min="6" max="6" width="31.140625" style="172" customWidth="1"/>
    <col min="7" max="7" width="25" style="3" customWidth="1"/>
    <col min="8" max="8" width="21.42578125" style="93" customWidth="1"/>
    <col min="9" max="9" width="24.7109375" style="4" customWidth="1"/>
    <col min="10" max="10" width="23.5703125" style="5" hidden="1" customWidth="1"/>
    <col min="11" max="11" width="22.140625" style="4" customWidth="1"/>
    <col min="12" max="12" width="5.140625" style="172" customWidth="1"/>
    <col min="13" max="13" width="11.140625" style="172" customWidth="1"/>
    <col min="14" max="14" width="12.140625" style="172" customWidth="1"/>
    <col min="15" max="15" width="13.5703125" style="172" customWidth="1"/>
    <col min="16" max="17" width="9.140625" style="172"/>
    <col min="18" max="18" width="23.28515625" style="172" customWidth="1"/>
    <col min="19" max="16384" width="9.140625" style="172"/>
  </cols>
  <sheetData>
    <row r="1" spans="1:12" ht="23.25" customHeight="1">
      <c r="B1" s="6"/>
      <c r="C1" s="6"/>
      <c r="D1" s="7"/>
      <c r="E1" s="7"/>
      <c r="F1" s="7"/>
      <c r="G1" s="8" t="s">
        <v>413</v>
      </c>
      <c r="H1" s="89"/>
    </row>
    <row r="2" spans="1:12" ht="18.75">
      <c r="B2" s="6"/>
      <c r="C2" s="6"/>
      <c r="D2" s="7"/>
      <c r="E2" s="9"/>
      <c r="F2" s="9"/>
      <c r="G2" s="10" t="s">
        <v>0</v>
      </c>
      <c r="H2" s="90"/>
    </row>
    <row r="3" spans="1:12" ht="15.75">
      <c r="B3" s="6"/>
      <c r="C3" s="6"/>
      <c r="D3" s="7"/>
      <c r="E3" s="9"/>
      <c r="F3" s="11"/>
      <c r="G3" s="12"/>
      <c r="H3" s="91" t="s">
        <v>1</v>
      </c>
      <c r="I3" s="13"/>
      <c r="J3" s="14"/>
    </row>
    <row r="4" spans="1:12" ht="19.5" customHeight="1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2" ht="40.5" customHeight="1">
      <c r="A5" s="207" t="s">
        <v>287</v>
      </c>
      <c r="B5" s="207"/>
      <c r="C5" s="207"/>
      <c r="D5" s="207"/>
      <c r="E5" s="207"/>
      <c r="F5" s="207"/>
      <c r="G5" s="207"/>
      <c r="H5" s="207"/>
      <c r="I5" s="207"/>
      <c r="J5" s="208"/>
      <c r="K5" s="207"/>
      <c r="L5" s="15"/>
    </row>
    <row r="6" spans="1:12" ht="30.75" customHeight="1">
      <c r="A6" s="169"/>
      <c r="B6" s="169"/>
      <c r="C6" s="169"/>
      <c r="D6" s="169"/>
      <c r="E6" s="16" t="s">
        <v>2</v>
      </c>
      <c r="F6" s="169"/>
      <c r="G6" s="17"/>
      <c r="H6" s="92"/>
      <c r="I6" s="17"/>
      <c r="J6" s="18"/>
      <c r="K6" s="17"/>
      <c r="L6" s="15"/>
    </row>
    <row r="7" spans="1:12" ht="24" customHeight="1">
      <c r="A7" s="169"/>
      <c r="B7" s="169"/>
      <c r="C7" s="169"/>
      <c r="D7" s="169"/>
      <c r="E7" s="19" t="s">
        <v>3</v>
      </c>
      <c r="F7" s="169"/>
      <c r="G7" s="17"/>
      <c r="H7" s="92"/>
      <c r="I7" s="17"/>
      <c r="J7" s="18"/>
      <c r="K7" s="17"/>
      <c r="L7" s="15"/>
    </row>
    <row r="8" spans="1:12" ht="18.75">
      <c r="I8" s="20" t="s">
        <v>4</v>
      </c>
      <c r="J8" s="21" t="s">
        <v>4</v>
      </c>
      <c r="K8" s="20"/>
    </row>
    <row r="9" spans="1:12" ht="51.75" customHeight="1">
      <c r="A9" s="209" t="s">
        <v>5</v>
      </c>
      <c r="B9" s="209" t="s">
        <v>6</v>
      </c>
      <c r="C9" s="209" t="s">
        <v>7</v>
      </c>
      <c r="D9" s="209" t="s">
        <v>8</v>
      </c>
      <c r="E9" s="210" t="s">
        <v>9</v>
      </c>
      <c r="F9" s="210" t="s">
        <v>10</v>
      </c>
      <c r="G9" s="211" t="s">
        <v>11</v>
      </c>
      <c r="H9" s="212" t="s">
        <v>12</v>
      </c>
      <c r="I9" s="211" t="s">
        <v>13</v>
      </c>
      <c r="J9" s="211"/>
      <c r="K9" s="211"/>
    </row>
    <row r="10" spans="1:12" ht="51" customHeight="1">
      <c r="A10" s="209"/>
      <c r="B10" s="209"/>
      <c r="C10" s="209"/>
      <c r="D10" s="209"/>
      <c r="E10" s="210"/>
      <c r="F10" s="210"/>
      <c r="G10" s="211"/>
      <c r="H10" s="212"/>
      <c r="I10" s="171" t="s">
        <v>14</v>
      </c>
      <c r="J10" s="22" t="s">
        <v>15</v>
      </c>
      <c r="K10" s="171" t="s">
        <v>16</v>
      </c>
      <c r="L10" s="172">
        <v>1</v>
      </c>
    </row>
    <row r="11" spans="1:12" ht="18.75" customHeight="1">
      <c r="A11" s="170">
        <v>1</v>
      </c>
      <c r="B11" s="170">
        <v>2</v>
      </c>
      <c r="C11" s="170">
        <v>3</v>
      </c>
      <c r="D11" s="170">
        <v>4</v>
      </c>
      <c r="E11" s="170">
        <v>5</v>
      </c>
      <c r="F11" s="170">
        <v>6</v>
      </c>
      <c r="G11" s="22">
        <v>7</v>
      </c>
      <c r="H11" s="94">
        <v>8</v>
      </c>
      <c r="I11" s="22">
        <v>9</v>
      </c>
      <c r="J11" s="23"/>
      <c r="K11" s="22">
        <v>10</v>
      </c>
    </row>
    <row r="12" spans="1:12" ht="27" customHeight="1">
      <c r="A12" s="134" t="s">
        <v>17</v>
      </c>
      <c r="B12" s="134"/>
      <c r="C12" s="135"/>
      <c r="D12" s="25" t="s">
        <v>18</v>
      </c>
      <c r="E12" s="24"/>
      <c r="F12" s="24"/>
      <c r="G12" s="115">
        <f>G13</f>
        <v>669856580</v>
      </c>
      <c r="H12" s="116">
        <f>H13</f>
        <v>345349200</v>
      </c>
      <c r="I12" s="115">
        <f>I13</f>
        <v>324507380</v>
      </c>
      <c r="J12" s="109">
        <f>J13</f>
        <v>2800000</v>
      </c>
      <c r="K12" s="115">
        <f>K13</f>
        <v>321707380</v>
      </c>
      <c r="L12" s="172">
        <v>1</v>
      </c>
    </row>
    <row r="13" spans="1:12" ht="33.75" customHeight="1">
      <c r="A13" s="134" t="s">
        <v>19</v>
      </c>
      <c r="B13" s="134"/>
      <c r="C13" s="135"/>
      <c r="D13" s="25" t="s">
        <v>18</v>
      </c>
      <c r="E13" s="24"/>
      <c r="F13" s="24"/>
      <c r="G13" s="117">
        <f>H13+I13</f>
        <v>669856580</v>
      </c>
      <c r="H13" s="116">
        <f>SUM(H14:H45)</f>
        <v>345349200</v>
      </c>
      <c r="I13" s="115">
        <f>SUM(I14:I45)</f>
        <v>324507380</v>
      </c>
      <c r="J13" s="26">
        <f>SUM(J14:J45)</f>
        <v>2800000</v>
      </c>
      <c r="K13" s="115">
        <f>SUM(K14:K45)</f>
        <v>321707380</v>
      </c>
      <c r="L13" s="172">
        <v>1</v>
      </c>
    </row>
    <row r="14" spans="1:12" ht="96" customHeight="1">
      <c r="A14" s="136" t="s">
        <v>21</v>
      </c>
      <c r="B14" s="164" t="s">
        <v>22</v>
      </c>
      <c r="C14" s="164">
        <v>1040</v>
      </c>
      <c r="D14" s="168" t="s">
        <v>23</v>
      </c>
      <c r="E14" s="168" t="s">
        <v>24</v>
      </c>
      <c r="F14" s="166" t="s">
        <v>25</v>
      </c>
      <c r="G14" s="174">
        <f>H14+I14</f>
        <v>500000</v>
      </c>
      <c r="H14" s="175">
        <v>500000</v>
      </c>
      <c r="I14" s="177"/>
      <c r="J14" s="85"/>
      <c r="K14" s="177"/>
      <c r="L14" s="172">
        <v>1</v>
      </c>
    </row>
    <row r="15" spans="1:12" ht="75" customHeight="1">
      <c r="A15" s="136" t="s">
        <v>26</v>
      </c>
      <c r="B15" s="164">
        <v>4081</v>
      </c>
      <c r="C15" s="165" t="s">
        <v>27</v>
      </c>
      <c r="D15" s="168" t="s">
        <v>28</v>
      </c>
      <c r="E15" s="168" t="s">
        <v>288</v>
      </c>
      <c r="F15" s="168" t="s">
        <v>289</v>
      </c>
      <c r="G15" s="174">
        <f>H15+I15</f>
        <v>19000000</v>
      </c>
      <c r="H15" s="175">
        <v>19000000</v>
      </c>
      <c r="I15" s="177"/>
      <c r="J15" s="85"/>
      <c r="K15" s="177"/>
      <c r="L15" s="172">
        <v>1</v>
      </c>
    </row>
    <row r="16" spans="1:12" s="28" customFormat="1" ht="105" customHeight="1">
      <c r="A16" s="191" t="s">
        <v>29</v>
      </c>
      <c r="B16" s="193" t="s">
        <v>30</v>
      </c>
      <c r="C16" s="193" t="s">
        <v>27</v>
      </c>
      <c r="D16" s="201" t="s">
        <v>31</v>
      </c>
      <c r="E16" s="168" t="s">
        <v>374</v>
      </c>
      <c r="F16" s="168" t="s">
        <v>375</v>
      </c>
      <c r="G16" s="174">
        <f>H16+I16</f>
        <v>700000</v>
      </c>
      <c r="H16" s="175">
        <v>700000</v>
      </c>
      <c r="I16" s="177"/>
      <c r="J16" s="85"/>
      <c r="K16" s="177"/>
      <c r="L16" s="28">
        <v>1</v>
      </c>
    </row>
    <row r="17" spans="1:12" s="28" customFormat="1" ht="66.75" customHeight="1">
      <c r="A17" s="191"/>
      <c r="B17" s="193"/>
      <c r="C17" s="193"/>
      <c r="D17" s="201"/>
      <c r="E17" s="201" t="s">
        <v>290</v>
      </c>
      <c r="F17" s="201" t="s">
        <v>291</v>
      </c>
      <c r="G17" s="216">
        <f>H17+I17</f>
        <v>2940000</v>
      </c>
      <c r="H17" s="218">
        <v>2940000</v>
      </c>
      <c r="I17" s="220"/>
      <c r="J17" s="222"/>
      <c r="K17" s="220"/>
      <c r="L17" s="213">
        <v>1</v>
      </c>
    </row>
    <row r="18" spans="1:12" s="28" customFormat="1" ht="12.75" hidden="1" customHeight="1">
      <c r="A18" s="214"/>
      <c r="B18" s="215"/>
      <c r="C18" s="215"/>
      <c r="D18" s="200"/>
      <c r="E18" s="200"/>
      <c r="F18" s="200"/>
      <c r="G18" s="217"/>
      <c r="H18" s="219"/>
      <c r="I18" s="221"/>
      <c r="J18" s="222"/>
      <c r="K18" s="221"/>
      <c r="L18" s="213"/>
    </row>
    <row r="19" spans="1:12" s="28" customFormat="1" ht="89.25" customHeight="1">
      <c r="A19" s="165" t="s">
        <v>32</v>
      </c>
      <c r="B19" s="166">
        <v>6020</v>
      </c>
      <c r="C19" s="165" t="s">
        <v>33</v>
      </c>
      <c r="D19" s="166" t="s">
        <v>34</v>
      </c>
      <c r="E19" s="183" t="s">
        <v>353</v>
      </c>
      <c r="F19" s="183" t="s">
        <v>362</v>
      </c>
      <c r="G19" s="118">
        <f t="shared" ref="G19:G42" si="0">H19+I19</f>
        <v>10000000</v>
      </c>
      <c r="H19" s="175">
        <v>10000000</v>
      </c>
      <c r="I19" s="177"/>
      <c r="J19" s="85"/>
      <c r="K19" s="177"/>
      <c r="L19" s="28">
        <v>1</v>
      </c>
    </row>
    <row r="20" spans="1:12" s="28" customFormat="1" ht="122.45" customHeight="1">
      <c r="A20" s="163" t="s">
        <v>400</v>
      </c>
      <c r="B20" s="166">
        <v>7330</v>
      </c>
      <c r="C20" s="165" t="s">
        <v>36</v>
      </c>
      <c r="D20" s="166" t="s">
        <v>406</v>
      </c>
      <c r="E20" s="197" t="s">
        <v>359</v>
      </c>
      <c r="F20" s="197" t="s">
        <v>365</v>
      </c>
      <c r="G20" s="189">
        <f t="shared" si="0"/>
        <v>49886730</v>
      </c>
      <c r="H20" s="176"/>
      <c r="I20" s="178">
        <f>K20</f>
        <v>49886730</v>
      </c>
      <c r="J20" s="85"/>
      <c r="K20" s="178">
        <v>49886730</v>
      </c>
      <c r="L20" s="28">
        <v>1</v>
      </c>
    </row>
    <row r="21" spans="1:12" ht="90" customHeight="1">
      <c r="A21" s="163" t="s">
        <v>39</v>
      </c>
      <c r="B21" s="164">
        <v>7421</v>
      </c>
      <c r="C21" s="136" t="s">
        <v>40</v>
      </c>
      <c r="D21" s="166" t="s">
        <v>41</v>
      </c>
      <c r="E21" s="203"/>
      <c r="F21" s="203"/>
      <c r="G21" s="118">
        <f t="shared" si="0"/>
        <v>249433650</v>
      </c>
      <c r="H21" s="175"/>
      <c r="I21" s="177">
        <f>J21+K21</f>
        <v>249433650</v>
      </c>
      <c r="J21" s="85"/>
      <c r="K21" s="177">
        <v>249433650</v>
      </c>
      <c r="L21" s="172">
        <v>1</v>
      </c>
    </row>
    <row r="22" spans="1:12" ht="96.75" customHeight="1">
      <c r="A22" s="191" t="s">
        <v>43</v>
      </c>
      <c r="B22" s="193" t="s">
        <v>44</v>
      </c>
      <c r="C22" s="193" t="s">
        <v>45</v>
      </c>
      <c r="D22" s="194" t="s">
        <v>46</v>
      </c>
      <c r="E22" s="168" t="s">
        <v>292</v>
      </c>
      <c r="F22" s="168" t="s">
        <v>293</v>
      </c>
      <c r="G22" s="174">
        <f t="shared" si="0"/>
        <v>2000000</v>
      </c>
      <c r="H22" s="175">
        <v>2000000</v>
      </c>
      <c r="I22" s="177"/>
      <c r="J22" s="85"/>
      <c r="K22" s="177"/>
      <c r="L22" s="172">
        <v>1</v>
      </c>
    </row>
    <row r="23" spans="1:12" s="28" customFormat="1" ht="84" customHeight="1">
      <c r="A23" s="191"/>
      <c r="B23" s="193"/>
      <c r="C23" s="193"/>
      <c r="D23" s="194"/>
      <c r="E23" s="166" t="s">
        <v>294</v>
      </c>
      <c r="F23" s="168" t="s">
        <v>295</v>
      </c>
      <c r="G23" s="174">
        <f t="shared" si="0"/>
        <v>4000000</v>
      </c>
      <c r="H23" s="175">
        <v>4000000</v>
      </c>
      <c r="I23" s="177"/>
      <c r="J23" s="85"/>
      <c r="K23" s="177"/>
      <c r="L23" s="28">
        <v>1</v>
      </c>
    </row>
    <row r="24" spans="1:12" s="28" customFormat="1" ht="127.5" customHeight="1">
      <c r="A24" s="163" t="s">
        <v>400</v>
      </c>
      <c r="B24" s="166">
        <v>7330</v>
      </c>
      <c r="C24" s="165" t="s">
        <v>36</v>
      </c>
      <c r="D24" s="166" t="s">
        <v>406</v>
      </c>
      <c r="E24" s="168" t="s">
        <v>296</v>
      </c>
      <c r="F24" s="168" t="s">
        <v>361</v>
      </c>
      <c r="G24" s="174">
        <f t="shared" si="0"/>
        <v>2500000</v>
      </c>
      <c r="H24" s="175">
        <v>520000</v>
      </c>
      <c r="I24" s="177">
        <f>K24</f>
        <v>1980000</v>
      </c>
      <c r="J24" s="85"/>
      <c r="K24" s="177">
        <v>1980000</v>
      </c>
      <c r="L24" s="28">
        <v>1</v>
      </c>
    </row>
    <row r="25" spans="1:12" s="28" customFormat="1" ht="115.5" customHeight="1">
      <c r="A25" s="163" t="s">
        <v>401</v>
      </c>
      <c r="B25" s="166">
        <v>8350</v>
      </c>
      <c r="C25" s="165" t="s">
        <v>76</v>
      </c>
      <c r="D25" s="166" t="s">
        <v>407</v>
      </c>
      <c r="E25" s="166" t="s">
        <v>47</v>
      </c>
      <c r="F25" s="168" t="s">
        <v>305</v>
      </c>
      <c r="G25" s="174">
        <f t="shared" si="0"/>
        <v>12000000</v>
      </c>
      <c r="H25" s="175">
        <v>30000</v>
      </c>
      <c r="I25" s="177">
        <f>K25</f>
        <v>11970000</v>
      </c>
      <c r="J25" s="85"/>
      <c r="K25" s="177">
        <v>11970000</v>
      </c>
      <c r="L25" s="28">
        <v>1</v>
      </c>
    </row>
    <row r="26" spans="1:12" s="28" customFormat="1" ht="103.5" customHeight="1">
      <c r="A26" s="163" t="s">
        <v>402</v>
      </c>
      <c r="B26" s="166">
        <v>1300</v>
      </c>
      <c r="C26" s="165" t="s">
        <v>122</v>
      </c>
      <c r="D26" s="166" t="s">
        <v>403</v>
      </c>
      <c r="E26" s="166" t="s">
        <v>48</v>
      </c>
      <c r="F26" s="168" t="s">
        <v>306</v>
      </c>
      <c r="G26" s="174">
        <f t="shared" si="0"/>
        <v>1500000</v>
      </c>
      <c r="H26" s="175">
        <v>858000</v>
      </c>
      <c r="I26" s="177">
        <f>K26</f>
        <v>642000</v>
      </c>
      <c r="J26" s="85"/>
      <c r="K26" s="177">
        <v>642000</v>
      </c>
      <c r="L26" s="28">
        <v>1</v>
      </c>
    </row>
    <row r="27" spans="1:12" s="28" customFormat="1" ht="107.45" customHeight="1">
      <c r="A27" s="163" t="s">
        <v>410</v>
      </c>
      <c r="B27" s="166">
        <v>6091</v>
      </c>
      <c r="C27" s="165" t="s">
        <v>405</v>
      </c>
      <c r="D27" s="166" t="s">
        <v>404</v>
      </c>
      <c r="E27" s="168" t="s">
        <v>374</v>
      </c>
      <c r="F27" s="168" t="s">
        <v>375</v>
      </c>
      <c r="G27" s="174">
        <f t="shared" si="0"/>
        <v>48000</v>
      </c>
      <c r="H27" s="175">
        <v>48000</v>
      </c>
      <c r="I27" s="177"/>
      <c r="J27" s="161"/>
      <c r="K27" s="177"/>
      <c r="L27" s="28">
        <v>1</v>
      </c>
    </row>
    <row r="28" spans="1:12" ht="94.5" customHeight="1">
      <c r="A28" s="136" t="s">
        <v>49</v>
      </c>
      <c r="B28" s="164">
        <v>8120</v>
      </c>
      <c r="C28" s="164" t="s">
        <v>50</v>
      </c>
      <c r="D28" s="136" t="s">
        <v>51</v>
      </c>
      <c r="E28" s="168" t="s">
        <v>309</v>
      </c>
      <c r="F28" s="166" t="s">
        <v>310</v>
      </c>
      <c r="G28" s="174">
        <f t="shared" si="0"/>
        <v>785200</v>
      </c>
      <c r="H28" s="175">
        <v>785200</v>
      </c>
      <c r="I28" s="177"/>
      <c r="J28" s="85"/>
      <c r="K28" s="177"/>
      <c r="L28" s="172">
        <v>1</v>
      </c>
    </row>
    <row r="29" spans="1:12" ht="84.75" customHeight="1">
      <c r="A29" s="136" t="s">
        <v>52</v>
      </c>
      <c r="B29" s="164" t="s">
        <v>53</v>
      </c>
      <c r="C29" s="164" t="s">
        <v>54</v>
      </c>
      <c r="D29" s="168" t="s">
        <v>55</v>
      </c>
      <c r="E29" s="168" t="s">
        <v>307</v>
      </c>
      <c r="F29" s="166" t="s">
        <v>308</v>
      </c>
      <c r="G29" s="174">
        <f t="shared" si="0"/>
        <v>1627000</v>
      </c>
      <c r="H29" s="175">
        <v>1627000</v>
      </c>
      <c r="I29" s="177"/>
      <c r="J29" s="85"/>
      <c r="K29" s="177"/>
      <c r="L29" s="172">
        <v>1</v>
      </c>
    </row>
    <row r="30" spans="1:12" ht="91.5" customHeight="1">
      <c r="A30" s="136" t="s">
        <v>56</v>
      </c>
      <c r="B30" s="164">
        <v>8110</v>
      </c>
      <c r="C30" s="164" t="s">
        <v>50</v>
      </c>
      <c r="D30" s="168" t="s">
        <v>57</v>
      </c>
      <c r="E30" s="168" t="s">
        <v>297</v>
      </c>
      <c r="F30" s="166" t="s">
        <v>298</v>
      </c>
      <c r="G30" s="174">
        <f t="shared" si="0"/>
        <v>1050000</v>
      </c>
      <c r="H30" s="175">
        <v>1050000</v>
      </c>
      <c r="I30" s="177"/>
      <c r="J30" s="85"/>
      <c r="K30" s="177"/>
      <c r="L30" s="172">
        <v>1</v>
      </c>
    </row>
    <row r="31" spans="1:12" ht="72.75" customHeight="1">
      <c r="A31" s="164" t="s">
        <v>59</v>
      </c>
      <c r="B31" s="164">
        <v>7426</v>
      </c>
      <c r="C31" s="164" t="s">
        <v>60</v>
      </c>
      <c r="D31" s="136" t="s">
        <v>61</v>
      </c>
      <c r="E31" s="224" t="s">
        <v>358</v>
      </c>
      <c r="F31" s="224" t="s">
        <v>366</v>
      </c>
      <c r="G31" s="174">
        <f t="shared" si="0"/>
        <v>89000000</v>
      </c>
      <c r="H31" s="175">
        <v>89000000</v>
      </c>
      <c r="I31" s="177"/>
      <c r="J31" s="85"/>
      <c r="K31" s="177"/>
      <c r="L31" s="172">
        <v>1</v>
      </c>
    </row>
    <row r="32" spans="1:12" ht="60.75" customHeight="1">
      <c r="A32" s="163" t="s">
        <v>35</v>
      </c>
      <c r="B32" s="136">
        <v>7670</v>
      </c>
      <c r="C32" s="163" t="s">
        <v>36</v>
      </c>
      <c r="D32" s="166" t="s">
        <v>37</v>
      </c>
      <c r="E32" s="223"/>
      <c r="F32" s="223"/>
      <c r="G32" s="174">
        <f t="shared" si="0"/>
        <v>4000000</v>
      </c>
      <c r="H32" s="175"/>
      <c r="I32" s="177">
        <f>J32+K32</f>
        <v>4000000</v>
      </c>
      <c r="J32" s="85"/>
      <c r="K32" s="177">
        <v>4000000</v>
      </c>
      <c r="L32" s="172">
        <v>1</v>
      </c>
    </row>
    <row r="33" spans="1:13" ht="87.75" customHeight="1">
      <c r="A33" s="136" t="s">
        <v>62</v>
      </c>
      <c r="B33" s="164">
        <v>7610</v>
      </c>
      <c r="C33" s="164" t="s">
        <v>63</v>
      </c>
      <c r="D33" s="168" t="s">
        <v>64</v>
      </c>
      <c r="E33" s="168" t="s">
        <v>299</v>
      </c>
      <c r="F33" s="168" t="s">
        <v>300</v>
      </c>
      <c r="G33" s="174">
        <f t="shared" si="0"/>
        <v>1000000</v>
      </c>
      <c r="H33" s="175">
        <v>1000000</v>
      </c>
      <c r="I33" s="177"/>
      <c r="J33" s="85"/>
      <c r="K33" s="177"/>
      <c r="L33" s="172">
        <v>1</v>
      </c>
    </row>
    <row r="34" spans="1:13" s="83" customFormat="1" ht="73.5" hidden="1" customHeight="1">
      <c r="A34" s="73" t="s">
        <v>65</v>
      </c>
      <c r="B34" s="73">
        <v>8230</v>
      </c>
      <c r="C34" s="73" t="s">
        <v>66</v>
      </c>
      <c r="D34" s="75" t="s">
        <v>67</v>
      </c>
      <c r="E34" s="199" t="s">
        <v>68</v>
      </c>
      <c r="F34" s="200" t="s">
        <v>69</v>
      </c>
      <c r="G34" s="1">
        <f t="shared" si="0"/>
        <v>0</v>
      </c>
      <c r="H34" s="95"/>
      <c r="I34" s="84"/>
      <c r="J34" s="85"/>
      <c r="K34" s="84"/>
      <c r="M34" s="33"/>
    </row>
    <row r="35" spans="1:13" s="83" customFormat="1" ht="73.5" hidden="1" customHeight="1">
      <c r="A35" s="88" t="s">
        <v>70</v>
      </c>
      <c r="B35" s="73">
        <v>8240</v>
      </c>
      <c r="C35" s="88" t="s">
        <v>71</v>
      </c>
      <c r="D35" s="75" t="s">
        <v>72</v>
      </c>
      <c r="E35" s="199"/>
      <c r="F35" s="200"/>
      <c r="G35" s="1">
        <f t="shared" si="0"/>
        <v>0</v>
      </c>
      <c r="H35" s="95"/>
      <c r="I35" s="84"/>
      <c r="J35" s="85"/>
      <c r="K35" s="84"/>
      <c r="M35" s="33"/>
    </row>
    <row r="36" spans="1:13" ht="185.25" customHeight="1">
      <c r="A36" s="165" t="s">
        <v>70</v>
      </c>
      <c r="B36" s="164">
        <v>8240</v>
      </c>
      <c r="C36" s="165" t="s">
        <v>71</v>
      </c>
      <c r="D36" s="168" t="s">
        <v>72</v>
      </c>
      <c r="E36" s="152" t="s">
        <v>74</v>
      </c>
      <c r="F36" s="180" t="s">
        <v>75</v>
      </c>
      <c r="G36" s="174">
        <f t="shared" si="0"/>
        <v>200000000</v>
      </c>
      <c r="H36" s="175">
        <v>200000000</v>
      </c>
      <c r="I36" s="177"/>
      <c r="J36" s="85"/>
      <c r="K36" s="177"/>
      <c r="L36" s="172">
        <v>1</v>
      </c>
      <c r="M36" s="33"/>
    </row>
    <row r="37" spans="1:13" ht="93.75" customHeight="1">
      <c r="A37" s="136" t="s">
        <v>78</v>
      </c>
      <c r="B37" s="164">
        <v>8340</v>
      </c>
      <c r="C37" s="164" t="s">
        <v>79</v>
      </c>
      <c r="D37" s="166" t="s">
        <v>80</v>
      </c>
      <c r="E37" s="184" t="s">
        <v>340</v>
      </c>
      <c r="F37" s="184" t="s">
        <v>339</v>
      </c>
      <c r="G37" s="174">
        <f t="shared" si="0"/>
        <v>2800000</v>
      </c>
      <c r="H37" s="175"/>
      <c r="I37" s="177">
        <f>J37+K37</f>
        <v>2800000</v>
      </c>
      <c r="J37" s="85">
        <v>2800000</v>
      </c>
      <c r="K37" s="177"/>
      <c r="L37" s="172">
        <v>1</v>
      </c>
    </row>
    <row r="38" spans="1:13" ht="67.5" customHeight="1">
      <c r="A38" s="137" t="s">
        <v>81</v>
      </c>
      <c r="B38" s="138" t="s">
        <v>82</v>
      </c>
      <c r="C38" s="138" t="s">
        <v>83</v>
      </c>
      <c r="D38" s="179" t="s">
        <v>84</v>
      </c>
      <c r="E38" s="168" t="s">
        <v>301</v>
      </c>
      <c r="F38" s="168" t="s">
        <v>302</v>
      </c>
      <c r="G38" s="119">
        <f t="shared" si="0"/>
        <v>500000</v>
      </c>
      <c r="H38" s="120">
        <v>500000</v>
      </c>
      <c r="I38" s="121"/>
      <c r="J38" s="85"/>
      <c r="K38" s="121"/>
      <c r="L38" s="172">
        <v>1</v>
      </c>
    </row>
    <row r="39" spans="1:13" ht="45" customHeight="1">
      <c r="A39" s="165" t="s">
        <v>87</v>
      </c>
      <c r="B39" s="136">
        <v>7130</v>
      </c>
      <c r="C39" s="163" t="s">
        <v>88</v>
      </c>
      <c r="D39" s="166" t="s">
        <v>89</v>
      </c>
      <c r="E39" s="194" t="s">
        <v>360</v>
      </c>
      <c r="F39" s="194" t="s">
        <v>364</v>
      </c>
      <c r="G39" s="174">
        <f t="shared" si="0"/>
        <v>1891000</v>
      </c>
      <c r="H39" s="175">
        <v>1891000</v>
      </c>
      <c r="I39" s="177"/>
      <c r="J39" s="85"/>
      <c r="K39" s="177"/>
      <c r="L39" s="172">
        <v>1</v>
      </c>
    </row>
    <row r="40" spans="1:13" ht="60.75" customHeight="1">
      <c r="A40" s="163" t="s">
        <v>90</v>
      </c>
      <c r="B40" s="136">
        <v>7350</v>
      </c>
      <c r="C40" s="163" t="s">
        <v>42</v>
      </c>
      <c r="D40" s="166" t="s">
        <v>91</v>
      </c>
      <c r="E40" s="194"/>
      <c r="F40" s="194"/>
      <c r="G40" s="174">
        <f t="shared" si="0"/>
        <v>3650000</v>
      </c>
      <c r="H40" s="175">
        <v>100000</v>
      </c>
      <c r="I40" s="177">
        <f t="shared" ref="I40:I41" si="1">J40+K40</f>
        <v>3550000</v>
      </c>
      <c r="J40" s="85"/>
      <c r="K40" s="177">
        <v>3550000</v>
      </c>
      <c r="L40" s="172">
        <v>1</v>
      </c>
    </row>
    <row r="41" spans="1:13" ht="62.25" customHeight="1">
      <c r="A41" s="137" t="s">
        <v>92</v>
      </c>
      <c r="B41" s="185">
        <v>7650</v>
      </c>
      <c r="C41" s="137" t="s">
        <v>36</v>
      </c>
      <c r="D41" s="167" t="s">
        <v>93</v>
      </c>
      <c r="E41" s="194"/>
      <c r="F41" s="194"/>
      <c r="G41" s="119">
        <f t="shared" si="0"/>
        <v>245000</v>
      </c>
      <c r="H41" s="120"/>
      <c r="I41" s="177">
        <f t="shared" si="1"/>
        <v>245000</v>
      </c>
      <c r="J41" s="85"/>
      <c r="K41" s="121">
        <v>245000</v>
      </c>
      <c r="L41" s="5">
        <v>1</v>
      </c>
    </row>
    <row r="42" spans="1:13" ht="117.75" customHeight="1">
      <c r="A42" s="163" t="s">
        <v>94</v>
      </c>
      <c r="B42" s="136">
        <v>7450</v>
      </c>
      <c r="C42" s="163" t="s">
        <v>85</v>
      </c>
      <c r="D42" s="166" t="s">
        <v>95</v>
      </c>
      <c r="E42" s="166" t="s">
        <v>96</v>
      </c>
      <c r="F42" s="166" t="s">
        <v>97</v>
      </c>
      <c r="G42" s="174">
        <f t="shared" si="0"/>
        <v>600000</v>
      </c>
      <c r="H42" s="175">
        <v>600000</v>
      </c>
      <c r="I42" s="177"/>
      <c r="J42" s="85"/>
      <c r="K42" s="177"/>
      <c r="L42" s="172">
        <v>1</v>
      </c>
    </row>
    <row r="43" spans="1:13" ht="79.5" customHeight="1">
      <c r="A43" s="191" t="s">
        <v>100</v>
      </c>
      <c r="B43" s="192">
        <v>7693</v>
      </c>
      <c r="C43" s="193" t="s">
        <v>36</v>
      </c>
      <c r="D43" s="194" t="s">
        <v>101</v>
      </c>
      <c r="E43" s="168" t="s">
        <v>357</v>
      </c>
      <c r="F43" s="168" t="s">
        <v>367</v>
      </c>
      <c r="G43" s="174">
        <f t="shared" ref="G43:G66" si="2">H43+I43</f>
        <v>7000000</v>
      </c>
      <c r="H43" s="175">
        <v>7000000</v>
      </c>
      <c r="I43" s="177"/>
      <c r="J43" s="85"/>
      <c r="K43" s="177"/>
      <c r="L43" s="172">
        <v>1</v>
      </c>
    </row>
    <row r="44" spans="1:13" ht="120" customHeight="1">
      <c r="A44" s="191"/>
      <c r="B44" s="192"/>
      <c r="C44" s="193"/>
      <c r="D44" s="194"/>
      <c r="E44" s="168" t="s">
        <v>303</v>
      </c>
      <c r="F44" s="168" t="s">
        <v>304</v>
      </c>
      <c r="G44" s="174">
        <f t="shared" si="2"/>
        <v>700000</v>
      </c>
      <c r="H44" s="175">
        <v>700000</v>
      </c>
      <c r="I44" s="177"/>
      <c r="J44" s="108"/>
      <c r="K44" s="177"/>
      <c r="L44" s="172">
        <v>1</v>
      </c>
    </row>
    <row r="45" spans="1:13" ht="90" customHeight="1">
      <c r="A45" s="163" t="s">
        <v>102</v>
      </c>
      <c r="B45" s="164">
        <v>7110</v>
      </c>
      <c r="C45" s="165" t="s">
        <v>88</v>
      </c>
      <c r="D45" s="166" t="s">
        <v>103</v>
      </c>
      <c r="E45" s="180" t="s">
        <v>354</v>
      </c>
      <c r="F45" s="180" t="s">
        <v>355</v>
      </c>
      <c r="G45" s="174">
        <f t="shared" si="2"/>
        <v>500000</v>
      </c>
      <c r="H45" s="175">
        <v>500000</v>
      </c>
      <c r="I45" s="177">
        <f>J45+K45</f>
        <v>0</v>
      </c>
      <c r="J45" s="85"/>
      <c r="K45" s="177"/>
      <c r="L45" s="172">
        <v>1</v>
      </c>
    </row>
    <row r="46" spans="1:13" ht="32.25" customHeight="1">
      <c r="A46" s="139" t="s">
        <v>104</v>
      </c>
      <c r="B46" s="140"/>
      <c r="C46" s="140"/>
      <c r="D46" s="153" t="s">
        <v>105</v>
      </c>
      <c r="E46" s="151"/>
      <c r="F46" s="151"/>
      <c r="G46" s="117">
        <f t="shared" si="2"/>
        <v>61946460</v>
      </c>
      <c r="H46" s="116">
        <f>H47</f>
        <v>61946460</v>
      </c>
      <c r="I46" s="115">
        <f>I47</f>
        <v>0</v>
      </c>
      <c r="J46" s="26">
        <f>J47</f>
        <v>0</v>
      </c>
      <c r="K46" s="115">
        <f>K47</f>
        <v>0</v>
      </c>
      <c r="L46" s="172">
        <v>1</v>
      </c>
    </row>
    <row r="47" spans="1:13" ht="27" customHeight="1">
      <c r="A47" s="139" t="s">
        <v>106</v>
      </c>
      <c r="B47" s="140"/>
      <c r="C47" s="140"/>
      <c r="D47" s="153" t="s">
        <v>105</v>
      </c>
      <c r="E47" s="151"/>
      <c r="F47" s="151"/>
      <c r="G47" s="117">
        <f t="shared" si="2"/>
        <v>61946460</v>
      </c>
      <c r="H47" s="116">
        <f>SUM(H48:H64)</f>
        <v>61946460</v>
      </c>
      <c r="I47" s="115">
        <f>SUM(I48:I64)</f>
        <v>0</v>
      </c>
      <c r="J47" s="26">
        <f>SUM(J48:J63)</f>
        <v>0</v>
      </c>
      <c r="K47" s="115">
        <f>SUM(K48:K64)</f>
        <v>0</v>
      </c>
      <c r="L47" s="172">
        <v>1</v>
      </c>
    </row>
    <row r="48" spans="1:13" ht="39.75" customHeight="1">
      <c r="A48" s="141" t="s">
        <v>107</v>
      </c>
      <c r="B48" s="142">
        <v>1010</v>
      </c>
      <c r="C48" s="142" t="s">
        <v>108</v>
      </c>
      <c r="D48" s="184" t="s">
        <v>109</v>
      </c>
      <c r="E48" s="194" t="s">
        <v>110</v>
      </c>
      <c r="F48" s="228" t="s">
        <v>111</v>
      </c>
      <c r="G48" s="174">
        <f t="shared" si="2"/>
        <v>97000</v>
      </c>
      <c r="H48" s="122">
        <v>97000</v>
      </c>
      <c r="I48" s="177"/>
      <c r="J48" s="85"/>
      <c r="K48" s="123"/>
      <c r="L48" s="172">
        <v>1</v>
      </c>
    </row>
    <row r="49" spans="1:14" ht="81.75" customHeight="1">
      <c r="A49" s="141" t="s">
        <v>112</v>
      </c>
      <c r="B49" s="142">
        <v>1021</v>
      </c>
      <c r="C49" s="142" t="s">
        <v>113</v>
      </c>
      <c r="D49" s="184" t="s">
        <v>114</v>
      </c>
      <c r="E49" s="194"/>
      <c r="F49" s="228"/>
      <c r="G49" s="174">
        <f t="shared" si="2"/>
        <v>2788300</v>
      </c>
      <c r="H49" s="122">
        <v>2788300</v>
      </c>
      <c r="I49" s="177"/>
      <c r="J49" s="85"/>
      <c r="K49" s="123"/>
      <c r="L49" s="172">
        <v>1</v>
      </c>
    </row>
    <row r="50" spans="1:14" ht="132.75" customHeight="1">
      <c r="A50" s="141" t="s">
        <v>115</v>
      </c>
      <c r="B50" s="142">
        <v>1025</v>
      </c>
      <c r="C50" s="143" t="s">
        <v>116</v>
      </c>
      <c r="D50" s="184" t="s">
        <v>117</v>
      </c>
      <c r="E50" s="194"/>
      <c r="F50" s="228"/>
      <c r="G50" s="174">
        <f t="shared" si="2"/>
        <v>39200</v>
      </c>
      <c r="H50" s="122">
        <v>39200</v>
      </c>
      <c r="I50" s="177"/>
      <c r="J50" s="85"/>
      <c r="K50" s="123"/>
      <c r="L50" s="172">
        <v>1</v>
      </c>
    </row>
    <row r="51" spans="1:14" s="83" customFormat="1" ht="58.5" hidden="1" customHeight="1">
      <c r="A51" s="87" t="s">
        <v>118</v>
      </c>
      <c r="B51" s="73">
        <v>1070</v>
      </c>
      <c r="C51" s="88" t="s">
        <v>119</v>
      </c>
      <c r="D51" s="74" t="s">
        <v>120</v>
      </c>
      <c r="E51" s="227"/>
      <c r="F51" s="227"/>
      <c r="G51" s="31">
        <f t="shared" si="2"/>
        <v>0</v>
      </c>
      <c r="H51" s="96"/>
      <c r="I51" s="32"/>
      <c r="J51" s="85"/>
      <c r="K51" s="32"/>
    </row>
    <row r="52" spans="1:14" s="83" customFormat="1" ht="136.5" hidden="1" customHeight="1">
      <c r="A52" s="87" t="s">
        <v>121</v>
      </c>
      <c r="B52" s="73">
        <v>1181</v>
      </c>
      <c r="C52" s="88" t="s">
        <v>122</v>
      </c>
      <c r="D52" s="74" t="s">
        <v>123</v>
      </c>
      <c r="E52" s="227"/>
      <c r="F52" s="227"/>
      <c r="G52" s="31">
        <f t="shared" si="2"/>
        <v>0</v>
      </c>
      <c r="H52" s="96"/>
      <c r="I52" s="32"/>
      <c r="J52" s="85"/>
      <c r="K52" s="32"/>
    </row>
    <row r="53" spans="1:14" s="83" customFormat="1" ht="117" hidden="1" customHeight="1">
      <c r="A53" s="87" t="s">
        <v>124</v>
      </c>
      <c r="B53" s="73">
        <v>1182</v>
      </c>
      <c r="C53" s="88" t="s">
        <v>122</v>
      </c>
      <c r="D53" s="74" t="s">
        <v>125</v>
      </c>
      <c r="E53" s="227"/>
      <c r="F53" s="227"/>
      <c r="G53" s="31">
        <f t="shared" si="2"/>
        <v>0</v>
      </c>
      <c r="H53" s="96"/>
      <c r="I53" s="32"/>
      <c r="J53" s="85"/>
      <c r="K53" s="32"/>
      <c r="N53" s="5"/>
    </row>
    <row r="54" spans="1:14" ht="67.5" customHeight="1">
      <c r="A54" s="163" t="s">
        <v>126</v>
      </c>
      <c r="B54" s="164">
        <v>1142</v>
      </c>
      <c r="C54" s="165" t="s">
        <v>122</v>
      </c>
      <c r="D54" s="166" t="s">
        <v>127</v>
      </c>
      <c r="E54" s="194"/>
      <c r="F54" s="228"/>
      <c r="G54" s="174">
        <f t="shared" si="2"/>
        <v>1901200</v>
      </c>
      <c r="H54" s="175">
        <v>1901200</v>
      </c>
      <c r="I54" s="177"/>
      <c r="J54" s="85"/>
      <c r="K54" s="177"/>
      <c r="L54" s="172">
        <v>1</v>
      </c>
      <c r="N54" s="5"/>
    </row>
    <row r="55" spans="1:14" ht="91.5" customHeight="1">
      <c r="A55" s="163" t="s">
        <v>126</v>
      </c>
      <c r="B55" s="164">
        <v>1142</v>
      </c>
      <c r="C55" s="165" t="s">
        <v>122</v>
      </c>
      <c r="D55" s="166" t="s">
        <v>127</v>
      </c>
      <c r="E55" s="166" t="s">
        <v>128</v>
      </c>
      <c r="F55" s="166" t="s">
        <v>25</v>
      </c>
      <c r="G55" s="174">
        <f t="shared" si="2"/>
        <v>72400</v>
      </c>
      <c r="H55" s="175">
        <v>72400</v>
      </c>
      <c r="I55" s="177"/>
      <c r="J55" s="108"/>
      <c r="K55" s="177"/>
      <c r="L55" s="172">
        <v>1</v>
      </c>
    </row>
    <row r="56" spans="1:14" ht="84.75" customHeight="1">
      <c r="A56" s="163" t="s">
        <v>129</v>
      </c>
      <c r="B56" s="164">
        <v>5031</v>
      </c>
      <c r="C56" s="165" t="s">
        <v>130</v>
      </c>
      <c r="D56" s="166" t="s">
        <v>131</v>
      </c>
      <c r="E56" s="229" t="s">
        <v>321</v>
      </c>
      <c r="F56" s="194" t="s">
        <v>322</v>
      </c>
      <c r="G56" s="174">
        <f t="shared" si="2"/>
        <v>23064900</v>
      </c>
      <c r="H56" s="175">
        <v>23064900</v>
      </c>
      <c r="I56" s="177"/>
      <c r="J56" s="108"/>
      <c r="K56" s="177"/>
      <c r="L56" s="172">
        <v>1</v>
      </c>
    </row>
    <row r="57" spans="1:14" s="83" customFormat="1" ht="58.5" hidden="1" customHeight="1">
      <c r="A57" s="38" t="s">
        <v>112</v>
      </c>
      <c r="B57" s="39">
        <v>1021</v>
      </c>
      <c r="C57" s="39" t="s">
        <v>113</v>
      </c>
      <c r="D57" s="86" t="s">
        <v>114</v>
      </c>
      <c r="E57" s="230"/>
      <c r="F57" s="227"/>
      <c r="G57" s="114">
        <f t="shared" si="2"/>
        <v>0</v>
      </c>
      <c r="H57" s="96"/>
      <c r="I57" s="32"/>
      <c r="J57" s="85"/>
      <c r="K57" s="32"/>
    </row>
    <row r="58" spans="1:14" ht="77.25" customHeight="1">
      <c r="A58" s="165" t="s">
        <v>107</v>
      </c>
      <c r="B58" s="136">
        <v>1010</v>
      </c>
      <c r="C58" s="163" t="s">
        <v>132</v>
      </c>
      <c r="D58" s="136" t="s">
        <v>109</v>
      </c>
      <c r="E58" s="197" t="s">
        <v>297</v>
      </c>
      <c r="F58" s="232" t="s">
        <v>399</v>
      </c>
      <c r="G58" s="174">
        <f t="shared" si="2"/>
        <v>500000</v>
      </c>
      <c r="H58" s="124">
        <v>500000</v>
      </c>
      <c r="I58" s="125"/>
      <c r="J58" s="85"/>
      <c r="K58" s="125"/>
      <c r="L58" s="172">
        <v>1</v>
      </c>
    </row>
    <row r="59" spans="1:14" s="83" customFormat="1" ht="66.75" hidden="1" customHeight="1">
      <c r="A59" s="88" t="s">
        <v>112</v>
      </c>
      <c r="B59" s="72">
        <v>1021</v>
      </c>
      <c r="C59" s="87" t="s">
        <v>133</v>
      </c>
      <c r="D59" s="74" t="s">
        <v>134</v>
      </c>
      <c r="E59" s="231"/>
      <c r="F59" s="231"/>
      <c r="G59" s="114">
        <f t="shared" si="2"/>
        <v>0</v>
      </c>
      <c r="H59" s="96"/>
      <c r="I59" s="32"/>
      <c r="J59" s="85"/>
      <c r="K59" s="32"/>
    </row>
    <row r="60" spans="1:14" s="83" customFormat="1" ht="58.5" hidden="1" customHeight="1">
      <c r="A60" s="88" t="s">
        <v>118</v>
      </c>
      <c r="B60" s="72">
        <v>1070</v>
      </c>
      <c r="C60" s="87" t="s">
        <v>135</v>
      </c>
      <c r="D60" s="74" t="s">
        <v>136</v>
      </c>
      <c r="E60" s="195"/>
      <c r="F60" s="195"/>
      <c r="G60" s="114">
        <f t="shared" si="2"/>
        <v>0</v>
      </c>
      <c r="H60" s="96"/>
      <c r="I60" s="32">
        <f t="shared" ref="I60:I64" si="3">J60+K60</f>
        <v>0</v>
      </c>
      <c r="J60" s="85"/>
      <c r="K60" s="32"/>
    </row>
    <row r="61" spans="1:14" ht="76.5" customHeight="1">
      <c r="A61" s="163" t="s">
        <v>107</v>
      </c>
      <c r="B61" s="164">
        <v>1010</v>
      </c>
      <c r="C61" s="165" t="s">
        <v>108</v>
      </c>
      <c r="D61" s="166" t="s">
        <v>109</v>
      </c>
      <c r="E61" s="197" t="s">
        <v>319</v>
      </c>
      <c r="F61" s="197" t="s">
        <v>320</v>
      </c>
      <c r="G61" s="174">
        <f t="shared" si="2"/>
        <v>8357310</v>
      </c>
      <c r="H61" s="175">
        <v>8357310</v>
      </c>
      <c r="I61" s="177">
        <f t="shared" si="3"/>
        <v>0</v>
      </c>
      <c r="J61" s="85"/>
      <c r="K61" s="177"/>
      <c r="L61" s="172">
        <v>1</v>
      </c>
    </row>
    <row r="62" spans="1:14" ht="94.5" customHeight="1">
      <c r="A62" s="163" t="s">
        <v>112</v>
      </c>
      <c r="B62" s="164">
        <v>1021</v>
      </c>
      <c r="C62" s="165" t="s">
        <v>113</v>
      </c>
      <c r="D62" s="166" t="s">
        <v>114</v>
      </c>
      <c r="E62" s="202"/>
      <c r="F62" s="202"/>
      <c r="G62" s="174">
        <f t="shared" si="2"/>
        <v>25126150</v>
      </c>
      <c r="H62" s="175">
        <v>25126150</v>
      </c>
      <c r="I62" s="177">
        <f t="shared" si="3"/>
        <v>0</v>
      </c>
      <c r="J62" s="85"/>
      <c r="K62" s="177"/>
      <c r="L62" s="172">
        <v>1</v>
      </c>
    </row>
    <row r="63" spans="1:14" s="83" customFormat="1" ht="75" hidden="1" customHeight="1">
      <c r="A63" s="87" t="s">
        <v>118</v>
      </c>
      <c r="B63" s="73">
        <v>1070</v>
      </c>
      <c r="C63" s="88" t="s">
        <v>119</v>
      </c>
      <c r="D63" s="74" t="s">
        <v>120</v>
      </c>
      <c r="E63" s="203"/>
      <c r="F63" s="203"/>
      <c r="G63" s="1">
        <f t="shared" si="2"/>
        <v>0</v>
      </c>
      <c r="H63" s="95"/>
      <c r="I63" s="84">
        <f t="shared" si="3"/>
        <v>0</v>
      </c>
      <c r="J63" s="85"/>
      <c r="K63" s="84"/>
    </row>
    <row r="64" spans="1:14" s="83" customFormat="1" ht="85.5" hidden="1" customHeight="1">
      <c r="A64" s="87" t="s">
        <v>126</v>
      </c>
      <c r="B64" s="73">
        <v>1142</v>
      </c>
      <c r="C64" s="88" t="s">
        <v>122</v>
      </c>
      <c r="D64" s="74" t="s">
        <v>139</v>
      </c>
      <c r="E64" s="41" t="s">
        <v>140</v>
      </c>
      <c r="F64" s="74" t="s">
        <v>141</v>
      </c>
      <c r="G64" s="1">
        <f t="shared" si="2"/>
        <v>0</v>
      </c>
      <c r="H64" s="95"/>
      <c r="I64" s="84">
        <f t="shared" si="3"/>
        <v>0</v>
      </c>
      <c r="J64" s="85"/>
      <c r="K64" s="84"/>
    </row>
    <row r="65" spans="1:18" ht="29.25" customHeight="1">
      <c r="A65" s="139" t="s">
        <v>142</v>
      </c>
      <c r="B65" s="140"/>
      <c r="C65" s="140"/>
      <c r="D65" s="153" t="s">
        <v>143</v>
      </c>
      <c r="E65" s="151"/>
      <c r="F65" s="151"/>
      <c r="G65" s="117">
        <f t="shared" si="2"/>
        <v>161182100</v>
      </c>
      <c r="H65" s="116">
        <f>SUM(H67:H82)</f>
        <v>152182100</v>
      </c>
      <c r="I65" s="115">
        <f>SUM(I67:I82)</f>
        <v>9000000</v>
      </c>
      <c r="J65" s="26">
        <f>SUM(J67:J82)</f>
        <v>0</v>
      </c>
      <c r="K65" s="115">
        <f>SUM(K67:K82)</f>
        <v>9000000</v>
      </c>
      <c r="L65" s="172">
        <v>1</v>
      </c>
    </row>
    <row r="66" spans="1:18" ht="29.25" customHeight="1">
      <c r="A66" s="139" t="s">
        <v>144</v>
      </c>
      <c r="B66" s="140"/>
      <c r="C66" s="140"/>
      <c r="D66" s="153" t="s">
        <v>143</v>
      </c>
      <c r="E66" s="151"/>
      <c r="F66" s="151"/>
      <c r="G66" s="117">
        <f t="shared" si="2"/>
        <v>161182100</v>
      </c>
      <c r="H66" s="116">
        <f>SUM(H67:H82)</f>
        <v>152182100</v>
      </c>
      <c r="I66" s="115">
        <f>SUM(I67:I82)</f>
        <v>9000000</v>
      </c>
      <c r="J66" s="26">
        <f>SUM(J67:J82)</f>
        <v>0</v>
      </c>
      <c r="K66" s="115">
        <f>SUM(K67:K82)</f>
        <v>9000000</v>
      </c>
      <c r="L66" s="172">
        <v>1</v>
      </c>
      <c r="M66" s="42"/>
    </row>
    <row r="67" spans="1:18" s="83" customFormat="1" ht="93.75" hidden="1" customHeight="1">
      <c r="A67" s="34" t="s">
        <v>145</v>
      </c>
      <c r="B67" s="81">
        <v>2010</v>
      </c>
      <c r="C67" s="35" t="s">
        <v>146</v>
      </c>
      <c r="D67" s="82" t="s">
        <v>147</v>
      </c>
      <c r="E67" s="195" t="s">
        <v>319</v>
      </c>
      <c r="F67" s="195" t="s">
        <v>320</v>
      </c>
      <c r="G67" s="36">
        <f t="shared" ref="G67:G82" si="4">H67+I67</f>
        <v>0</v>
      </c>
      <c r="H67" s="97"/>
      <c r="I67" s="37">
        <f t="shared" ref="I67:I73" si="5">J67+K67</f>
        <v>0</v>
      </c>
      <c r="J67" s="85"/>
      <c r="K67" s="37"/>
      <c r="M67" s="5"/>
    </row>
    <row r="68" spans="1:18" ht="41.25" customHeight="1">
      <c r="A68" s="163" t="s">
        <v>148</v>
      </c>
      <c r="B68" s="164">
        <v>2080</v>
      </c>
      <c r="C68" s="165" t="s">
        <v>149</v>
      </c>
      <c r="D68" s="168" t="s">
        <v>150</v>
      </c>
      <c r="E68" s="196"/>
      <c r="F68" s="196"/>
      <c r="G68" s="174">
        <f t="shared" si="4"/>
        <v>490600</v>
      </c>
      <c r="H68" s="175">
        <v>490600</v>
      </c>
      <c r="I68" s="177">
        <f t="shared" si="5"/>
        <v>0</v>
      </c>
      <c r="J68" s="85"/>
      <c r="K68" s="177"/>
      <c r="L68" s="172">
        <v>1</v>
      </c>
    </row>
    <row r="69" spans="1:18" ht="77.25" customHeight="1">
      <c r="A69" s="163" t="s">
        <v>151</v>
      </c>
      <c r="B69" s="164">
        <v>2090</v>
      </c>
      <c r="C69" s="165" t="s">
        <v>152</v>
      </c>
      <c r="D69" s="168" t="s">
        <v>153</v>
      </c>
      <c r="E69" s="196"/>
      <c r="F69" s="196"/>
      <c r="G69" s="174">
        <f t="shared" si="4"/>
        <v>30000</v>
      </c>
      <c r="H69" s="175">
        <v>30000</v>
      </c>
      <c r="I69" s="177">
        <f t="shared" si="5"/>
        <v>0</v>
      </c>
      <c r="J69" s="85"/>
      <c r="K69" s="177"/>
      <c r="L69" s="172">
        <v>1</v>
      </c>
    </row>
    <row r="70" spans="1:18" ht="45" customHeight="1">
      <c r="A70" s="137" t="s">
        <v>154</v>
      </c>
      <c r="B70" s="186">
        <v>2100</v>
      </c>
      <c r="C70" s="138" t="s">
        <v>152</v>
      </c>
      <c r="D70" s="179" t="s">
        <v>155</v>
      </c>
      <c r="E70" s="196"/>
      <c r="F70" s="196"/>
      <c r="G70" s="119">
        <f t="shared" si="4"/>
        <v>480900</v>
      </c>
      <c r="H70" s="120">
        <v>480900</v>
      </c>
      <c r="I70" s="121">
        <f t="shared" si="5"/>
        <v>0</v>
      </c>
      <c r="J70" s="85"/>
      <c r="K70" s="121"/>
      <c r="L70" s="172">
        <v>1</v>
      </c>
    </row>
    <row r="71" spans="1:18" ht="72.75" customHeight="1">
      <c r="A71" s="163" t="s">
        <v>156</v>
      </c>
      <c r="B71" s="164">
        <v>2152</v>
      </c>
      <c r="C71" s="165" t="s">
        <v>157</v>
      </c>
      <c r="D71" s="168" t="s">
        <v>158</v>
      </c>
      <c r="E71" s="196"/>
      <c r="F71" s="196"/>
      <c r="G71" s="174">
        <f t="shared" si="4"/>
        <v>1418100</v>
      </c>
      <c r="H71" s="175">
        <v>1418100</v>
      </c>
      <c r="I71" s="177">
        <f t="shared" si="5"/>
        <v>0</v>
      </c>
      <c r="J71" s="85"/>
      <c r="K71" s="177"/>
      <c r="L71" s="172">
        <v>1</v>
      </c>
    </row>
    <row r="72" spans="1:18" ht="47.25" customHeight="1">
      <c r="A72" s="163" t="s">
        <v>145</v>
      </c>
      <c r="B72" s="164">
        <v>2010</v>
      </c>
      <c r="C72" s="165" t="s">
        <v>146</v>
      </c>
      <c r="D72" s="168" t="s">
        <v>147</v>
      </c>
      <c r="E72" s="194" t="s">
        <v>315</v>
      </c>
      <c r="F72" s="194" t="s">
        <v>316</v>
      </c>
      <c r="G72" s="174">
        <f t="shared" si="4"/>
        <v>22102600</v>
      </c>
      <c r="H72" s="175">
        <v>22102600</v>
      </c>
      <c r="I72" s="177">
        <f t="shared" si="5"/>
        <v>0</v>
      </c>
      <c r="J72" s="85"/>
      <c r="K72" s="177"/>
      <c r="L72" s="172">
        <v>1</v>
      </c>
      <c r="M72" s="42"/>
    </row>
    <row r="73" spans="1:18" ht="60" customHeight="1">
      <c r="A73" s="163" t="s">
        <v>148</v>
      </c>
      <c r="B73" s="164">
        <v>2080</v>
      </c>
      <c r="C73" s="165" t="s">
        <v>149</v>
      </c>
      <c r="D73" s="168" t="s">
        <v>150</v>
      </c>
      <c r="E73" s="194"/>
      <c r="F73" s="194"/>
      <c r="G73" s="174">
        <f t="shared" si="4"/>
        <v>22688600</v>
      </c>
      <c r="H73" s="175">
        <v>22688600</v>
      </c>
      <c r="I73" s="177">
        <f t="shared" si="5"/>
        <v>0</v>
      </c>
      <c r="J73" s="85"/>
      <c r="K73" s="177"/>
      <c r="L73" s="172">
        <v>1</v>
      </c>
      <c r="N73" s="4"/>
    </row>
    <row r="74" spans="1:18" ht="43.5" customHeight="1">
      <c r="A74" s="163" t="s">
        <v>154</v>
      </c>
      <c r="B74" s="164">
        <v>2100</v>
      </c>
      <c r="C74" s="165" t="s">
        <v>152</v>
      </c>
      <c r="D74" s="168" t="s">
        <v>155</v>
      </c>
      <c r="E74" s="194"/>
      <c r="F74" s="194"/>
      <c r="G74" s="174">
        <f t="shared" si="4"/>
        <v>3709200</v>
      </c>
      <c r="H74" s="175">
        <v>3709200</v>
      </c>
      <c r="I74" s="177"/>
      <c r="J74" s="85"/>
      <c r="K74" s="177"/>
      <c r="L74" s="172">
        <v>1</v>
      </c>
      <c r="N74" s="4"/>
    </row>
    <row r="75" spans="1:18" ht="52.5" customHeight="1">
      <c r="A75" s="163" t="s">
        <v>159</v>
      </c>
      <c r="B75" s="164">
        <v>2151</v>
      </c>
      <c r="C75" s="165" t="s">
        <v>157</v>
      </c>
      <c r="D75" s="168" t="s">
        <v>160</v>
      </c>
      <c r="E75" s="194"/>
      <c r="F75" s="194"/>
      <c r="G75" s="174">
        <f t="shared" si="4"/>
        <v>2206600</v>
      </c>
      <c r="H75" s="175">
        <v>2206600</v>
      </c>
      <c r="I75" s="177"/>
      <c r="J75" s="85"/>
      <c r="K75" s="177"/>
      <c r="L75" s="172">
        <v>1</v>
      </c>
      <c r="N75" s="4"/>
    </row>
    <row r="76" spans="1:18" ht="40.5" customHeight="1">
      <c r="A76" s="163" t="s">
        <v>156</v>
      </c>
      <c r="B76" s="164">
        <v>2152</v>
      </c>
      <c r="C76" s="165" t="s">
        <v>157</v>
      </c>
      <c r="D76" s="168" t="s">
        <v>158</v>
      </c>
      <c r="E76" s="194"/>
      <c r="F76" s="194"/>
      <c r="G76" s="174">
        <f t="shared" si="4"/>
        <v>632200</v>
      </c>
      <c r="H76" s="175">
        <v>632200</v>
      </c>
      <c r="I76" s="177"/>
      <c r="J76" s="85"/>
      <c r="K76" s="177"/>
      <c r="L76" s="172">
        <v>1</v>
      </c>
    </row>
    <row r="77" spans="1:18" ht="47.25" customHeight="1">
      <c r="A77" s="163" t="s">
        <v>145</v>
      </c>
      <c r="B77" s="164">
        <v>2010</v>
      </c>
      <c r="C77" s="165" t="s">
        <v>146</v>
      </c>
      <c r="D77" s="168" t="s">
        <v>147</v>
      </c>
      <c r="E77" s="197" t="s">
        <v>317</v>
      </c>
      <c r="F77" s="197" t="s">
        <v>318</v>
      </c>
      <c r="G77" s="174">
        <f t="shared" si="4"/>
        <v>70134000</v>
      </c>
      <c r="H77" s="175">
        <v>70134000</v>
      </c>
      <c r="I77" s="177"/>
      <c r="J77" s="85"/>
      <c r="K77" s="177"/>
      <c r="L77" s="172">
        <v>1</v>
      </c>
      <c r="O77" s="4"/>
    </row>
    <row r="78" spans="1:18" ht="56.25" customHeight="1">
      <c r="A78" s="163" t="s">
        <v>148</v>
      </c>
      <c r="B78" s="164">
        <v>2080</v>
      </c>
      <c r="C78" s="165" t="s">
        <v>149</v>
      </c>
      <c r="D78" s="168" t="s">
        <v>150</v>
      </c>
      <c r="E78" s="225"/>
      <c r="F78" s="226"/>
      <c r="G78" s="174">
        <f t="shared" si="4"/>
        <v>7495300</v>
      </c>
      <c r="H78" s="175">
        <v>7495300</v>
      </c>
      <c r="I78" s="177"/>
      <c r="J78" s="85"/>
      <c r="K78" s="177"/>
      <c r="L78" s="172">
        <v>1</v>
      </c>
      <c r="R78" s="69"/>
    </row>
    <row r="79" spans="1:18" ht="65.25" customHeight="1">
      <c r="A79" s="163" t="s">
        <v>151</v>
      </c>
      <c r="B79" s="164">
        <v>2090</v>
      </c>
      <c r="C79" s="165" t="s">
        <v>152</v>
      </c>
      <c r="D79" s="168" t="s">
        <v>153</v>
      </c>
      <c r="E79" s="225"/>
      <c r="F79" s="226"/>
      <c r="G79" s="174">
        <f t="shared" si="4"/>
        <v>15155800</v>
      </c>
      <c r="H79" s="175">
        <v>15155800</v>
      </c>
      <c r="I79" s="177"/>
      <c r="J79" s="85"/>
      <c r="K79" s="177"/>
      <c r="L79" s="172">
        <v>1</v>
      </c>
      <c r="R79" s="69"/>
    </row>
    <row r="80" spans="1:18" ht="89.25" customHeight="1">
      <c r="A80" s="163" t="s">
        <v>161</v>
      </c>
      <c r="B80" s="164">
        <v>2111</v>
      </c>
      <c r="C80" s="165" t="s">
        <v>162</v>
      </c>
      <c r="D80" s="168" t="s">
        <v>163</v>
      </c>
      <c r="E80" s="225"/>
      <c r="F80" s="226"/>
      <c r="G80" s="174">
        <f t="shared" si="4"/>
        <v>5638200</v>
      </c>
      <c r="H80" s="175">
        <v>5638200</v>
      </c>
      <c r="I80" s="125"/>
      <c r="J80" s="85"/>
      <c r="K80" s="125"/>
      <c r="L80" s="172">
        <v>1</v>
      </c>
    </row>
    <row r="81" spans="1:12" ht="127.9" customHeight="1">
      <c r="A81" s="163" t="s">
        <v>408</v>
      </c>
      <c r="B81" s="164">
        <v>2170</v>
      </c>
      <c r="C81" s="165" t="s">
        <v>157</v>
      </c>
      <c r="D81" s="190" t="s">
        <v>409</v>
      </c>
      <c r="E81" s="203"/>
      <c r="F81" s="203"/>
      <c r="G81" s="174">
        <f t="shared" si="4"/>
        <v>9000000</v>
      </c>
      <c r="H81" s="175"/>
      <c r="I81" s="125">
        <f>K81</f>
        <v>9000000</v>
      </c>
      <c r="J81" s="161"/>
      <c r="K81" s="125">
        <v>9000000</v>
      </c>
      <c r="L81" s="172">
        <v>1</v>
      </c>
    </row>
    <row r="82" spans="1:12" s="83" customFormat="1" ht="110.25" hidden="1" customHeight="1">
      <c r="A82" s="87" t="s">
        <v>148</v>
      </c>
      <c r="B82" s="73">
        <v>2080</v>
      </c>
      <c r="C82" s="88" t="s">
        <v>149</v>
      </c>
      <c r="D82" s="75" t="s">
        <v>150</v>
      </c>
      <c r="E82" s="74" t="s">
        <v>164</v>
      </c>
      <c r="F82" s="74" t="s">
        <v>165</v>
      </c>
      <c r="G82" s="1">
        <f t="shared" si="4"/>
        <v>0</v>
      </c>
      <c r="H82" s="95"/>
      <c r="I82" s="84"/>
      <c r="J82" s="85"/>
      <c r="K82" s="84"/>
    </row>
    <row r="83" spans="1:12" ht="48" customHeight="1">
      <c r="A83" s="144" t="s">
        <v>166</v>
      </c>
      <c r="B83" s="145"/>
      <c r="C83" s="145"/>
      <c r="D83" s="154" t="s">
        <v>167</v>
      </c>
      <c r="E83" s="155"/>
      <c r="F83" s="155"/>
      <c r="G83" s="127">
        <f t="shared" ref="G83:G104" si="6">H83+I83</f>
        <v>42367800</v>
      </c>
      <c r="H83" s="116">
        <f>H84</f>
        <v>42367800</v>
      </c>
      <c r="I83" s="128">
        <f>I84</f>
        <v>0</v>
      </c>
      <c r="J83" s="110">
        <f>J84</f>
        <v>0</v>
      </c>
      <c r="K83" s="128">
        <f>K84</f>
        <v>0</v>
      </c>
      <c r="L83" s="172">
        <v>1</v>
      </c>
    </row>
    <row r="84" spans="1:12" ht="42.75" customHeight="1">
      <c r="A84" s="144" t="s">
        <v>168</v>
      </c>
      <c r="B84" s="145"/>
      <c r="C84" s="145"/>
      <c r="D84" s="154" t="s">
        <v>167</v>
      </c>
      <c r="E84" s="155"/>
      <c r="F84" s="155"/>
      <c r="G84" s="127">
        <f t="shared" si="6"/>
        <v>42367800</v>
      </c>
      <c r="H84" s="116">
        <f>SUM(H85:H97)</f>
        <v>42367800</v>
      </c>
      <c r="I84" s="128">
        <f>SUM(I85:I97)</f>
        <v>0</v>
      </c>
      <c r="J84" s="110">
        <f>SUM(J85:J97)</f>
        <v>0</v>
      </c>
      <c r="K84" s="128">
        <f>SUM(K85:K97)</f>
        <v>0</v>
      </c>
      <c r="L84" s="172">
        <v>1</v>
      </c>
    </row>
    <row r="85" spans="1:12" ht="84.75" customHeight="1">
      <c r="A85" s="186" t="s">
        <v>169</v>
      </c>
      <c r="B85" s="186" t="s">
        <v>170</v>
      </c>
      <c r="C85" s="186" t="s">
        <v>20</v>
      </c>
      <c r="D85" s="179" t="s">
        <v>171</v>
      </c>
      <c r="E85" s="167" t="s">
        <v>312</v>
      </c>
      <c r="F85" s="167" t="s">
        <v>311</v>
      </c>
      <c r="G85" s="119">
        <f t="shared" si="6"/>
        <v>316400</v>
      </c>
      <c r="H85" s="129">
        <v>316400</v>
      </c>
      <c r="I85" s="121"/>
      <c r="J85" s="26"/>
      <c r="K85" s="121"/>
      <c r="L85" s="172">
        <v>1</v>
      </c>
    </row>
    <row r="86" spans="1:12" ht="64.5" customHeight="1">
      <c r="A86" s="136" t="s">
        <v>172</v>
      </c>
      <c r="B86" s="164">
        <v>3031</v>
      </c>
      <c r="C86" s="164">
        <v>1030</v>
      </c>
      <c r="D86" s="166" t="s">
        <v>173</v>
      </c>
      <c r="E86" s="201" t="s">
        <v>341</v>
      </c>
      <c r="F86" s="201" t="s">
        <v>342</v>
      </c>
      <c r="G86" s="174">
        <f t="shared" si="6"/>
        <v>1030000</v>
      </c>
      <c r="H86" s="122">
        <v>1030000</v>
      </c>
      <c r="I86" s="177"/>
      <c r="J86" s="26"/>
      <c r="K86" s="177"/>
      <c r="L86" s="172">
        <v>1</v>
      </c>
    </row>
    <row r="87" spans="1:12" ht="52.5" customHeight="1">
      <c r="A87" s="136" t="s">
        <v>174</v>
      </c>
      <c r="B87" s="164">
        <v>3032</v>
      </c>
      <c r="C87" s="164">
        <v>1070</v>
      </c>
      <c r="D87" s="166" t="s">
        <v>175</v>
      </c>
      <c r="E87" s="201"/>
      <c r="F87" s="201"/>
      <c r="G87" s="174">
        <f t="shared" si="6"/>
        <v>200000</v>
      </c>
      <c r="H87" s="122">
        <v>200000</v>
      </c>
      <c r="I87" s="177"/>
      <c r="J87" s="26"/>
      <c r="K87" s="177"/>
      <c r="L87" s="172">
        <v>1</v>
      </c>
    </row>
    <row r="88" spans="1:12" ht="67.5" customHeight="1">
      <c r="A88" s="136" t="s">
        <v>176</v>
      </c>
      <c r="B88" s="164">
        <v>3035</v>
      </c>
      <c r="C88" s="164">
        <v>1070</v>
      </c>
      <c r="D88" s="166" t="s">
        <v>177</v>
      </c>
      <c r="E88" s="201"/>
      <c r="F88" s="201"/>
      <c r="G88" s="174">
        <f t="shared" si="6"/>
        <v>1000000</v>
      </c>
      <c r="H88" s="122">
        <v>1000000</v>
      </c>
      <c r="I88" s="177"/>
      <c r="J88" s="26"/>
      <c r="K88" s="177"/>
      <c r="L88" s="172">
        <v>1</v>
      </c>
    </row>
    <row r="89" spans="1:12" ht="51.75" customHeight="1">
      <c r="A89" s="136" t="s">
        <v>178</v>
      </c>
      <c r="B89" s="164">
        <v>3050</v>
      </c>
      <c r="C89" s="164">
        <v>1070</v>
      </c>
      <c r="D89" s="166" t="s">
        <v>397</v>
      </c>
      <c r="E89" s="201"/>
      <c r="F89" s="201"/>
      <c r="G89" s="174">
        <f t="shared" si="6"/>
        <v>1010000</v>
      </c>
      <c r="H89" s="175">
        <v>1010000</v>
      </c>
      <c r="I89" s="177"/>
      <c r="J89" s="85"/>
      <c r="K89" s="177"/>
      <c r="L89" s="172">
        <v>1</v>
      </c>
    </row>
    <row r="90" spans="1:12" ht="117.75" customHeight="1">
      <c r="A90" s="136" t="s">
        <v>179</v>
      </c>
      <c r="B90" s="164">
        <v>3140</v>
      </c>
      <c r="C90" s="164">
        <v>1040</v>
      </c>
      <c r="D90" s="166" t="s">
        <v>180</v>
      </c>
      <c r="E90" s="201"/>
      <c r="F90" s="201"/>
      <c r="G90" s="174">
        <f t="shared" si="6"/>
        <v>1600000</v>
      </c>
      <c r="H90" s="175">
        <v>1600000</v>
      </c>
      <c r="I90" s="177"/>
      <c r="J90" s="85"/>
      <c r="K90" s="177"/>
      <c r="L90" s="172">
        <v>1</v>
      </c>
    </row>
    <row r="91" spans="1:12" ht="166.5" customHeight="1">
      <c r="A91" s="136" t="s">
        <v>181</v>
      </c>
      <c r="B91" s="164">
        <v>3160</v>
      </c>
      <c r="C91" s="164">
        <v>1010</v>
      </c>
      <c r="D91" s="166" t="s">
        <v>182</v>
      </c>
      <c r="E91" s="201"/>
      <c r="F91" s="201"/>
      <c r="G91" s="174">
        <f t="shared" si="6"/>
        <v>7400000</v>
      </c>
      <c r="H91" s="175">
        <v>7400000</v>
      </c>
      <c r="I91" s="177"/>
      <c r="J91" s="85"/>
      <c r="K91" s="177"/>
      <c r="L91" s="172">
        <v>1</v>
      </c>
    </row>
    <row r="92" spans="1:12" ht="152.25" customHeight="1">
      <c r="A92" s="136" t="s">
        <v>183</v>
      </c>
      <c r="B92" s="164">
        <v>3180</v>
      </c>
      <c r="C92" s="164">
        <v>1060</v>
      </c>
      <c r="D92" s="166" t="s">
        <v>184</v>
      </c>
      <c r="E92" s="201"/>
      <c r="F92" s="201"/>
      <c r="G92" s="174">
        <f t="shared" si="6"/>
        <v>4502400</v>
      </c>
      <c r="H92" s="175">
        <v>4502400</v>
      </c>
      <c r="I92" s="177"/>
      <c r="J92" s="85"/>
      <c r="K92" s="177"/>
      <c r="L92" s="172">
        <v>1</v>
      </c>
    </row>
    <row r="93" spans="1:12" ht="94.5" customHeight="1">
      <c r="A93" s="136" t="s">
        <v>185</v>
      </c>
      <c r="B93" s="164">
        <v>3192</v>
      </c>
      <c r="C93" s="164">
        <v>1030</v>
      </c>
      <c r="D93" s="166" t="s">
        <v>186</v>
      </c>
      <c r="E93" s="201"/>
      <c r="F93" s="201"/>
      <c r="G93" s="174">
        <f t="shared" si="6"/>
        <v>250000</v>
      </c>
      <c r="H93" s="175">
        <v>250000</v>
      </c>
      <c r="I93" s="177"/>
      <c r="J93" s="85"/>
      <c r="K93" s="177"/>
      <c r="L93" s="172">
        <v>1</v>
      </c>
    </row>
    <row r="94" spans="1:12" ht="64.5" customHeight="1">
      <c r="A94" s="136" t="s">
        <v>187</v>
      </c>
      <c r="B94" s="164">
        <v>3242</v>
      </c>
      <c r="C94" s="164">
        <v>1090</v>
      </c>
      <c r="D94" s="166" t="s">
        <v>38</v>
      </c>
      <c r="E94" s="201"/>
      <c r="F94" s="201"/>
      <c r="G94" s="174">
        <f t="shared" si="6"/>
        <v>21749000</v>
      </c>
      <c r="H94" s="175">
        <v>21749000</v>
      </c>
      <c r="I94" s="177"/>
      <c r="J94" s="85"/>
      <c r="K94" s="177"/>
      <c r="L94" s="172">
        <v>1</v>
      </c>
    </row>
    <row r="95" spans="1:12" ht="77.25" customHeight="1">
      <c r="A95" s="136" t="s">
        <v>187</v>
      </c>
      <c r="B95" s="164">
        <v>3242</v>
      </c>
      <c r="C95" s="164">
        <v>1090</v>
      </c>
      <c r="D95" s="166" t="s">
        <v>38</v>
      </c>
      <c r="E95" s="168" t="s">
        <v>376</v>
      </c>
      <c r="F95" s="168" t="s">
        <v>377</v>
      </c>
      <c r="G95" s="174">
        <f t="shared" si="6"/>
        <v>1000000</v>
      </c>
      <c r="H95" s="175">
        <v>1000000</v>
      </c>
      <c r="I95" s="177"/>
      <c r="J95" s="85"/>
      <c r="K95" s="177"/>
      <c r="L95" s="172">
        <v>1</v>
      </c>
    </row>
    <row r="96" spans="1:12" ht="99.75" customHeight="1">
      <c r="A96" s="136" t="s">
        <v>188</v>
      </c>
      <c r="B96" s="164">
        <v>3104</v>
      </c>
      <c r="C96" s="164">
        <v>1020</v>
      </c>
      <c r="D96" s="166" t="s">
        <v>189</v>
      </c>
      <c r="E96" s="166" t="s">
        <v>323</v>
      </c>
      <c r="F96" s="166" t="s">
        <v>324</v>
      </c>
      <c r="G96" s="174">
        <f t="shared" si="6"/>
        <v>2300000</v>
      </c>
      <c r="H96" s="175">
        <v>2300000</v>
      </c>
      <c r="I96" s="177"/>
      <c r="J96" s="85"/>
      <c r="K96" s="177"/>
      <c r="L96" s="172">
        <v>1</v>
      </c>
    </row>
    <row r="97" spans="1:14" ht="84.75" customHeight="1">
      <c r="A97" s="136" t="s">
        <v>190</v>
      </c>
      <c r="B97" s="164">
        <v>7693</v>
      </c>
      <c r="C97" s="165" t="s">
        <v>36</v>
      </c>
      <c r="D97" s="166" t="s">
        <v>191</v>
      </c>
      <c r="E97" s="166" t="s">
        <v>313</v>
      </c>
      <c r="F97" s="166" t="s">
        <v>314</v>
      </c>
      <c r="G97" s="174">
        <f t="shared" si="6"/>
        <v>10000</v>
      </c>
      <c r="H97" s="175">
        <v>10000</v>
      </c>
      <c r="I97" s="177"/>
      <c r="J97" s="85"/>
      <c r="K97" s="177"/>
      <c r="L97" s="172">
        <v>1</v>
      </c>
    </row>
    <row r="98" spans="1:14" ht="42" customHeight="1">
      <c r="A98" s="146" t="s">
        <v>192</v>
      </c>
      <c r="B98" s="147"/>
      <c r="C98" s="147"/>
      <c r="D98" s="156" t="s">
        <v>193</v>
      </c>
      <c r="E98" s="156"/>
      <c r="F98" s="157"/>
      <c r="G98" s="130">
        <f t="shared" si="6"/>
        <v>7500000</v>
      </c>
      <c r="H98" s="131">
        <f>H99</f>
        <v>7500000</v>
      </c>
      <c r="I98" s="130">
        <f>I99</f>
        <v>0</v>
      </c>
      <c r="J98" s="107">
        <f>J99</f>
        <v>0</v>
      </c>
      <c r="K98" s="130">
        <f>K99</f>
        <v>0</v>
      </c>
      <c r="L98" s="172">
        <v>1</v>
      </c>
    </row>
    <row r="99" spans="1:14" ht="40.5" customHeight="1">
      <c r="A99" s="146" t="s">
        <v>194</v>
      </c>
      <c r="B99" s="147"/>
      <c r="C99" s="147"/>
      <c r="D99" s="156" t="s">
        <v>193</v>
      </c>
      <c r="E99" s="157"/>
      <c r="F99" s="157"/>
      <c r="G99" s="130">
        <f t="shared" si="6"/>
        <v>7500000</v>
      </c>
      <c r="H99" s="131">
        <f>SUM(H100:H105)</f>
        <v>7500000</v>
      </c>
      <c r="I99" s="130">
        <f>SUM(I100:I105)</f>
        <v>0</v>
      </c>
      <c r="J99" s="107">
        <f>SUM(J100:J105)</f>
        <v>0</v>
      </c>
      <c r="K99" s="130">
        <f>SUM(K100:K105)</f>
        <v>0</v>
      </c>
      <c r="L99" s="172">
        <v>1</v>
      </c>
    </row>
    <row r="100" spans="1:14" ht="75.75" customHeight="1">
      <c r="A100" s="249" t="s">
        <v>195</v>
      </c>
      <c r="B100" s="250" t="s">
        <v>196</v>
      </c>
      <c r="C100" s="251" t="s">
        <v>197</v>
      </c>
      <c r="D100" s="224" t="s">
        <v>198</v>
      </c>
      <c r="E100" s="168" t="s">
        <v>24</v>
      </c>
      <c r="F100" s="166" t="s">
        <v>25</v>
      </c>
      <c r="G100" s="174">
        <f t="shared" si="6"/>
        <v>500000</v>
      </c>
      <c r="H100" s="175">
        <v>500000</v>
      </c>
      <c r="I100" s="177"/>
      <c r="J100" s="85"/>
      <c r="K100" s="177"/>
      <c r="L100" s="172">
        <v>1</v>
      </c>
    </row>
    <row r="101" spans="1:14" ht="86.25" customHeight="1">
      <c r="A101" s="249"/>
      <c r="B101" s="250"/>
      <c r="C101" s="250"/>
      <c r="D101" s="226"/>
      <c r="E101" s="168" t="s">
        <v>332</v>
      </c>
      <c r="F101" s="168" t="s">
        <v>333</v>
      </c>
      <c r="G101" s="174">
        <f t="shared" si="6"/>
        <v>1800000</v>
      </c>
      <c r="H101" s="175">
        <v>1800000</v>
      </c>
      <c r="I101" s="177"/>
      <c r="J101" s="85"/>
      <c r="K101" s="177"/>
      <c r="L101" s="172">
        <v>1</v>
      </c>
    </row>
    <row r="102" spans="1:14" ht="90.75" customHeight="1">
      <c r="A102" s="249"/>
      <c r="B102" s="250"/>
      <c r="C102" s="250"/>
      <c r="D102" s="226"/>
      <c r="E102" s="168" t="s">
        <v>335</v>
      </c>
      <c r="F102" s="168" t="s">
        <v>336</v>
      </c>
      <c r="G102" s="174">
        <f t="shared" si="6"/>
        <v>5000000</v>
      </c>
      <c r="H102" s="175">
        <v>5000000</v>
      </c>
      <c r="I102" s="177"/>
      <c r="J102" s="85"/>
      <c r="K102" s="177"/>
      <c r="L102" s="172">
        <v>1</v>
      </c>
    </row>
    <row r="103" spans="1:14" ht="84" customHeight="1">
      <c r="A103" s="249"/>
      <c r="B103" s="250"/>
      <c r="C103" s="250"/>
      <c r="D103" s="226"/>
      <c r="E103" s="168" t="s">
        <v>334</v>
      </c>
      <c r="F103" s="168" t="s">
        <v>337</v>
      </c>
      <c r="G103" s="174">
        <f t="shared" si="6"/>
        <v>100000</v>
      </c>
      <c r="H103" s="175">
        <v>100000</v>
      </c>
      <c r="I103" s="177"/>
      <c r="J103" s="85"/>
      <c r="K103" s="177"/>
      <c r="L103" s="172">
        <v>1</v>
      </c>
    </row>
    <row r="104" spans="1:14" ht="144.75" customHeight="1">
      <c r="A104" s="249"/>
      <c r="B104" s="250"/>
      <c r="C104" s="250"/>
      <c r="D104" s="196"/>
      <c r="E104" s="168" t="s">
        <v>329</v>
      </c>
      <c r="F104" s="168" t="s">
        <v>330</v>
      </c>
      <c r="G104" s="174">
        <f t="shared" si="6"/>
        <v>100000</v>
      </c>
      <c r="H104" s="175">
        <v>100000</v>
      </c>
      <c r="I104" s="177"/>
      <c r="J104" s="85"/>
      <c r="K104" s="177"/>
      <c r="L104" s="172">
        <v>1</v>
      </c>
    </row>
    <row r="105" spans="1:14" s="83" customFormat="1" ht="139.5" hidden="1" customHeight="1">
      <c r="A105" s="76"/>
      <c r="B105" s="77"/>
      <c r="C105" s="78"/>
      <c r="D105" s="79"/>
      <c r="E105" s="86"/>
      <c r="F105" s="75"/>
      <c r="G105" s="1"/>
      <c r="H105" s="95"/>
      <c r="I105" s="84"/>
      <c r="J105" s="85"/>
      <c r="K105" s="84"/>
    </row>
    <row r="106" spans="1:14" ht="39.75" customHeight="1">
      <c r="A106" s="148">
        <v>1004000</v>
      </c>
      <c r="B106" s="140"/>
      <c r="C106" s="140"/>
      <c r="D106" s="153" t="s">
        <v>199</v>
      </c>
      <c r="E106" s="135"/>
      <c r="F106" s="135"/>
      <c r="G106" s="117">
        <f>G107</f>
        <v>9272400</v>
      </c>
      <c r="H106" s="131">
        <f>H107</f>
        <v>9272400</v>
      </c>
      <c r="I106" s="117">
        <f>I107</f>
        <v>0</v>
      </c>
      <c r="J106" s="27">
        <f>J107</f>
        <v>0</v>
      </c>
      <c r="K106" s="117">
        <f>K107</f>
        <v>0</v>
      </c>
      <c r="L106" s="172">
        <v>1</v>
      </c>
    </row>
    <row r="107" spans="1:14" ht="39.75" customHeight="1">
      <c r="A107" s="148">
        <v>1014000</v>
      </c>
      <c r="B107" s="140"/>
      <c r="C107" s="140"/>
      <c r="D107" s="153" t="s">
        <v>199</v>
      </c>
      <c r="E107" s="135"/>
      <c r="F107" s="135"/>
      <c r="G107" s="117">
        <f t="shared" ref="G107:G124" si="7">H107+I107</f>
        <v>9272400</v>
      </c>
      <c r="H107" s="116">
        <f>SUM(H108:H113)</f>
        <v>9272400</v>
      </c>
      <c r="I107" s="115">
        <f>SUM(I108:I113)</f>
        <v>0</v>
      </c>
      <c r="J107" s="26">
        <f>SUM(J108:J113)</f>
        <v>0</v>
      </c>
      <c r="K107" s="115">
        <f>SUM(K108:K113)</f>
        <v>0</v>
      </c>
      <c r="L107" s="172">
        <v>1</v>
      </c>
    </row>
    <row r="108" spans="1:14" s="83" customFormat="1" ht="58.5" hidden="1" customHeight="1">
      <c r="A108" s="43">
        <v>1010160</v>
      </c>
      <c r="B108" s="40" t="s">
        <v>200</v>
      </c>
      <c r="C108" s="40" t="s">
        <v>201</v>
      </c>
      <c r="D108" s="75" t="s">
        <v>202</v>
      </c>
      <c r="E108" s="199" t="s">
        <v>290</v>
      </c>
      <c r="F108" s="234" t="s">
        <v>338</v>
      </c>
      <c r="G108" s="31"/>
      <c r="H108" s="98"/>
      <c r="I108" s="32">
        <f t="shared" ref="I108" si="8">J108+K108</f>
        <v>0</v>
      </c>
      <c r="J108" s="26"/>
      <c r="K108" s="44"/>
      <c r="N108" s="5"/>
    </row>
    <row r="109" spans="1:14" ht="42.75" customHeight="1">
      <c r="A109" s="163" t="s">
        <v>203</v>
      </c>
      <c r="B109" s="165" t="s">
        <v>204</v>
      </c>
      <c r="C109" s="165" t="s">
        <v>205</v>
      </c>
      <c r="D109" s="168" t="s">
        <v>206</v>
      </c>
      <c r="E109" s="233"/>
      <c r="F109" s="228"/>
      <c r="G109" s="174">
        <f t="shared" si="7"/>
        <v>925000</v>
      </c>
      <c r="H109" s="175">
        <v>925000</v>
      </c>
      <c r="I109" s="177"/>
      <c r="J109" s="26"/>
      <c r="K109" s="177"/>
      <c r="L109" s="172">
        <v>1</v>
      </c>
    </row>
    <row r="110" spans="1:14" ht="41.25" customHeight="1">
      <c r="A110" s="163" t="s">
        <v>207</v>
      </c>
      <c r="B110" s="165" t="s">
        <v>208</v>
      </c>
      <c r="C110" s="165" t="s">
        <v>205</v>
      </c>
      <c r="D110" s="168" t="s">
        <v>209</v>
      </c>
      <c r="E110" s="233"/>
      <c r="F110" s="228"/>
      <c r="G110" s="174">
        <f t="shared" si="7"/>
        <v>628500</v>
      </c>
      <c r="H110" s="175">
        <v>628500</v>
      </c>
      <c r="I110" s="177"/>
      <c r="J110" s="45"/>
      <c r="K110" s="177"/>
      <c r="L110" s="172">
        <v>1</v>
      </c>
    </row>
    <row r="111" spans="1:14" ht="78" customHeight="1">
      <c r="A111" s="163" t="s">
        <v>210</v>
      </c>
      <c r="B111" s="165" t="s">
        <v>211</v>
      </c>
      <c r="C111" s="165" t="s">
        <v>212</v>
      </c>
      <c r="D111" s="168" t="s">
        <v>213</v>
      </c>
      <c r="E111" s="233"/>
      <c r="F111" s="228"/>
      <c r="G111" s="174">
        <f t="shared" si="7"/>
        <v>2680700</v>
      </c>
      <c r="H111" s="175">
        <v>2680700</v>
      </c>
      <c r="I111" s="177"/>
      <c r="J111" s="45"/>
      <c r="K111" s="177"/>
      <c r="L111" s="172">
        <v>1</v>
      </c>
    </row>
    <row r="112" spans="1:14" ht="56.25" customHeight="1">
      <c r="A112" s="163" t="s">
        <v>214</v>
      </c>
      <c r="B112" s="165" t="s">
        <v>215</v>
      </c>
      <c r="C112" s="165" t="s">
        <v>216</v>
      </c>
      <c r="D112" s="168" t="s">
        <v>217</v>
      </c>
      <c r="E112" s="233"/>
      <c r="F112" s="228"/>
      <c r="G112" s="174">
        <f t="shared" si="7"/>
        <v>538200</v>
      </c>
      <c r="H112" s="175">
        <v>538200</v>
      </c>
      <c r="I112" s="177"/>
      <c r="J112" s="85"/>
      <c r="K112" s="177"/>
      <c r="L112" s="172">
        <v>1</v>
      </c>
    </row>
    <row r="113" spans="1:18" ht="70.5" customHeight="1">
      <c r="A113" s="163" t="s">
        <v>218</v>
      </c>
      <c r="B113" s="165" t="s">
        <v>30</v>
      </c>
      <c r="C113" s="165" t="s">
        <v>27</v>
      </c>
      <c r="D113" s="168" t="s">
        <v>219</v>
      </c>
      <c r="E113" s="233"/>
      <c r="F113" s="228"/>
      <c r="G113" s="174">
        <f t="shared" si="7"/>
        <v>4500000</v>
      </c>
      <c r="H113" s="175">
        <v>4500000</v>
      </c>
      <c r="I113" s="177"/>
      <c r="J113" s="27"/>
      <c r="K113" s="177"/>
      <c r="L113" s="172">
        <v>1</v>
      </c>
    </row>
    <row r="114" spans="1:18" ht="36.75" customHeight="1">
      <c r="A114" s="148">
        <v>1100000</v>
      </c>
      <c r="B114" s="149"/>
      <c r="C114" s="140"/>
      <c r="D114" s="153" t="s">
        <v>221</v>
      </c>
      <c r="E114" s="158"/>
      <c r="F114" s="158"/>
      <c r="G114" s="117">
        <f t="shared" si="7"/>
        <v>70534500</v>
      </c>
      <c r="H114" s="131">
        <f>H115</f>
        <v>70534500</v>
      </c>
      <c r="I114" s="117">
        <f>I115</f>
        <v>0</v>
      </c>
      <c r="J114" s="27">
        <f>J115</f>
        <v>0</v>
      </c>
      <c r="K114" s="117">
        <f>K115</f>
        <v>0</v>
      </c>
      <c r="L114" s="172">
        <v>1</v>
      </c>
    </row>
    <row r="115" spans="1:18" ht="42" customHeight="1">
      <c r="A115" s="148">
        <v>1110000</v>
      </c>
      <c r="B115" s="149"/>
      <c r="C115" s="140"/>
      <c r="D115" s="153" t="s">
        <v>221</v>
      </c>
      <c r="E115" s="158"/>
      <c r="F115" s="158"/>
      <c r="G115" s="117">
        <f t="shared" si="7"/>
        <v>70534500</v>
      </c>
      <c r="H115" s="131">
        <f>SUM(H116:H124)</f>
        <v>70534500</v>
      </c>
      <c r="I115" s="117">
        <f>SUM(I116:I124)</f>
        <v>0</v>
      </c>
      <c r="J115" s="27">
        <f>SUM(J116:J124)</f>
        <v>0</v>
      </c>
      <c r="K115" s="117">
        <f>SUM(K116:K124)</f>
        <v>0</v>
      </c>
      <c r="L115" s="172">
        <v>1</v>
      </c>
    </row>
    <row r="116" spans="1:18" ht="105" customHeight="1">
      <c r="A116" s="235">
        <v>1113131</v>
      </c>
      <c r="B116" s="236" t="s">
        <v>222</v>
      </c>
      <c r="C116" s="236" t="s">
        <v>197</v>
      </c>
      <c r="D116" s="223" t="s">
        <v>223</v>
      </c>
      <c r="E116" s="179" t="s">
        <v>325</v>
      </c>
      <c r="F116" s="179" t="s">
        <v>326</v>
      </c>
      <c r="G116" s="119">
        <f t="shared" si="7"/>
        <v>825000</v>
      </c>
      <c r="H116" s="175">
        <v>825000</v>
      </c>
      <c r="I116" s="121"/>
      <c r="J116" s="85"/>
      <c r="K116" s="121"/>
      <c r="L116" s="172">
        <v>1</v>
      </c>
      <c r="N116" s="5"/>
      <c r="O116" s="4"/>
    </row>
    <row r="117" spans="1:18" ht="154.5" customHeight="1">
      <c r="A117" s="235"/>
      <c r="B117" s="236"/>
      <c r="C117" s="236"/>
      <c r="D117" s="223"/>
      <c r="E117" s="184" t="s">
        <v>329</v>
      </c>
      <c r="F117" s="168" t="s">
        <v>330</v>
      </c>
      <c r="G117" s="174">
        <f t="shared" si="7"/>
        <v>200000</v>
      </c>
      <c r="H117" s="175">
        <v>200000</v>
      </c>
      <c r="I117" s="177"/>
      <c r="J117" s="85"/>
      <c r="K117" s="177"/>
      <c r="L117" s="172">
        <v>1</v>
      </c>
      <c r="N117" s="5"/>
      <c r="R117" s="46"/>
    </row>
    <row r="118" spans="1:18" ht="97.5" customHeight="1">
      <c r="A118" s="235"/>
      <c r="B118" s="236"/>
      <c r="C118" s="236"/>
      <c r="D118" s="223"/>
      <c r="E118" s="184" t="s">
        <v>327</v>
      </c>
      <c r="F118" s="168" t="s">
        <v>328</v>
      </c>
      <c r="G118" s="174">
        <f t="shared" si="7"/>
        <v>475000</v>
      </c>
      <c r="H118" s="175">
        <v>475000</v>
      </c>
      <c r="I118" s="177"/>
      <c r="J118" s="85"/>
      <c r="K118" s="177"/>
      <c r="L118" s="172">
        <v>1</v>
      </c>
      <c r="N118" s="5"/>
    </row>
    <row r="119" spans="1:18" ht="87" customHeight="1">
      <c r="A119" s="235"/>
      <c r="B119" s="236"/>
      <c r="C119" s="236"/>
      <c r="D119" s="223"/>
      <c r="E119" s="168" t="s">
        <v>331</v>
      </c>
      <c r="F119" s="168" t="s">
        <v>369</v>
      </c>
      <c r="G119" s="174">
        <f t="shared" si="7"/>
        <v>3775100</v>
      </c>
      <c r="H119" s="175">
        <v>3775100</v>
      </c>
      <c r="I119" s="177"/>
      <c r="J119" s="85"/>
      <c r="K119" s="177"/>
      <c r="L119" s="172">
        <v>1</v>
      </c>
    </row>
    <row r="120" spans="1:18" s="47" customFormat="1" ht="108" customHeight="1">
      <c r="A120" s="136">
        <v>1115061</v>
      </c>
      <c r="B120" s="164" t="s">
        <v>224</v>
      </c>
      <c r="C120" s="164" t="s">
        <v>225</v>
      </c>
      <c r="D120" s="168" t="s">
        <v>226</v>
      </c>
      <c r="E120" s="201" t="s">
        <v>321</v>
      </c>
      <c r="F120" s="201" t="s">
        <v>322</v>
      </c>
      <c r="G120" s="174">
        <f t="shared" si="7"/>
        <v>18796700</v>
      </c>
      <c r="H120" s="175">
        <f>14796700+4000000</f>
        <v>18796700</v>
      </c>
      <c r="I120" s="177"/>
      <c r="J120" s="85"/>
      <c r="K120" s="177"/>
      <c r="L120" s="172">
        <v>1</v>
      </c>
    </row>
    <row r="121" spans="1:18" s="47" customFormat="1" ht="84" customHeight="1">
      <c r="A121" s="136">
        <v>1115062</v>
      </c>
      <c r="B121" s="164" t="s">
        <v>227</v>
      </c>
      <c r="C121" s="164" t="s">
        <v>225</v>
      </c>
      <c r="D121" s="168" t="s">
        <v>228</v>
      </c>
      <c r="E121" s="201"/>
      <c r="F121" s="201"/>
      <c r="G121" s="174">
        <f t="shared" si="7"/>
        <v>7896000</v>
      </c>
      <c r="H121" s="175">
        <f>7596000+300000</f>
        <v>7896000</v>
      </c>
      <c r="I121" s="177"/>
      <c r="J121" s="85"/>
      <c r="K121" s="177"/>
      <c r="L121" s="172">
        <v>1</v>
      </c>
    </row>
    <row r="122" spans="1:18" s="47" customFormat="1" ht="82.5" customHeight="1">
      <c r="A122" s="165" t="s">
        <v>229</v>
      </c>
      <c r="B122" s="166">
        <v>5031</v>
      </c>
      <c r="C122" s="165" t="s">
        <v>130</v>
      </c>
      <c r="D122" s="166" t="s">
        <v>131</v>
      </c>
      <c r="E122" s="201"/>
      <c r="F122" s="201"/>
      <c r="G122" s="174">
        <f t="shared" si="7"/>
        <v>36566700</v>
      </c>
      <c r="H122" s="175">
        <v>36566700</v>
      </c>
      <c r="I122" s="177"/>
      <c r="J122" s="85"/>
      <c r="K122" s="177"/>
      <c r="L122" s="172">
        <v>1</v>
      </c>
    </row>
    <row r="123" spans="1:18" s="47" customFormat="1" ht="40.5" hidden="1" customHeight="1">
      <c r="A123" s="80">
        <v>1117325</v>
      </c>
      <c r="B123" s="81">
        <v>7325</v>
      </c>
      <c r="C123" s="35" t="s">
        <v>42</v>
      </c>
      <c r="D123" s="82" t="s">
        <v>230</v>
      </c>
      <c r="E123" s="200"/>
      <c r="F123" s="200"/>
      <c r="G123" s="48">
        <f t="shared" si="7"/>
        <v>0</v>
      </c>
      <c r="H123" s="99"/>
      <c r="I123" s="49"/>
      <c r="J123" s="85"/>
      <c r="K123" s="49"/>
      <c r="L123" s="83"/>
    </row>
    <row r="124" spans="1:18" ht="68.25" customHeight="1">
      <c r="A124" s="163" t="s">
        <v>233</v>
      </c>
      <c r="B124" s="164">
        <v>7693</v>
      </c>
      <c r="C124" s="165" t="s">
        <v>36</v>
      </c>
      <c r="D124" s="166" t="s">
        <v>101</v>
      </c>
      <c r="E124" s="168" t="s">
        <v>343</v>
      </c>
      <c r="F124" s="168" t="s">
        <v>344</v>
      </c>
      <c r="G124" s="174">
        <f t="shared" si="7"/>
        <v>2000000</v>
      </c>
      <c r="H124" s="175">
        <v>2000000</v>
      </c>
      <c r="I124" s="177">
        <f t="shared" ref="I124" si="9">J124+K124</f>
        <v>0</v>
      </c>
      <c r="J124" s="85"/>
      <c r="K124" s="177"/>
      <c r="L124" s="172">
        <v>1</v>
      </c>
    </row>
    <row r="125" spans="1:18" s="83" customFormat="1" ht="19.5" hidden="1" customHeight="1">
      <c r="A125" s="87"/>
      <c r="B125" s="73"/>
      <c r="C125" s="88"/>
      <c r="D125" s="74"/>
      <c r="E125" s="86"/>
      <c r="F125" s="86"/>
      <c r="G125" s="31"/>
      <c r="H125" s="96"/>
      <c r="I125" s="32"/>
      <c r="J125" s="85"/>
      <c r="K125" s="32"/>
    </row>
    <row r="126" spans="1:18" ht="36" customHeight="1">
      <c r="A126" s="148">
        <v>1200000</v>
      </c>
      <c r="B126" s="140"/>
      <c r="C126" s="140"/>
      <c r="D126" s="153" t="s">
        <v>234</v>
      </c>
      <c r="E126" s="153"/>
      <c r="F126" s="153"/>
      <c r="G126" s="117">
        <f t="shared" ref="G126:G146" si="10">H126+I126</f>
        <v>787152900</v>
      </c>
      <c r="H126" s="116">
        <f>H127</f>
        <v>646010000</v>
      </c>
      <c r="I126" s="115">
        <f>I127</f>
        <v>141142900</v>
      </c>
      <c r="J126" s="26">
        <f>J127</f>
        <v>500000</v>
      </c>
      <c r="K126" s="115">
        <f>K127</f>
        <v>140642900</v>
      </c>
      <c r="L126" s="172">
        <v>1</v>
      </c>
    </row>
    <row r="127" spans="1:18" ht="33.75" customHeight="1">
      <c r="A127" s="148">
        <v>1210000</v>
      </c>
      <c r="B127" s="140"/>
      <c r="C127" s="140"/>
      <c r="D127" s="153" t="s">
        <v>234</v>
      </c>
      <c r="E127" s="153"/>
      <c r="F127" s="153"/>
      <c r="G127" s="117">
        <f t="shared" si="10"/>
        <v>787152900</v>
      </c>
      <c r="H127" s="131">
        <f>SUM(H128:H146)</f>
        <v>646010000</v>
      </c>
      <c r="I127" s="117">
        <f>SUM(I128:I146)</f>
        <v>141142900</v>
      </c>
      <c r="J127" s="27">
        <f>SUM(J128:J146)</f>
        <v>500000</v>
      </c>
      <c r="K127" s="117">
        <f>SUM(K128:K146)</f>
        <v>140642900</v>
      </c>
      <c r="L127" s="172">
        <v>1</v>
      </c>
    </row>
    <row r="128" spans="1:18" ht="57" customHeight="1">
      <c r="A128" s="138" t="s">
        <v>235</v>
      </c>
      <c r="B128" s="167">
        <v>6011</v>
      </c>
      <c r="C128" s="138" t="s">
        <v>236</v>
      </c>
      <c r="D128" s="167" t="s">
        <v>237</v>
      </c>
      <c r="E128" s="223" t="s">
        <v>376</v>
      </c>
      <c r="F128" s="223" t="s">
        <v>377</v>
      </c>
      <c r="G128" s="174">
        <f t="shared" si="10"/>
        <v>10000000</v>
      </c>
      <c r="H128" s="120">
        <v>10000000</v>
      </c>
      <c r="I128" s="177">
        <f t="shared" ref="I128:I138" si="11">J128+K128</f>
        <v>0</v>
      </c>
      <c r="J128" s="85"/>
      <c r="K128" s="121"/>
      <c r="L128" s="172">
        <v>1</v>
      </c>
    </row>
    <row r="129" spans="1:12" ht="46.5" customHeight="1">
      <c r="A129" s="165" t="s">
        <v>238</v>
      </c>
      <c r="B129" s="166">
        <v>6015</v>
      </c>
      <c r="C129" s="165" t="s">
        <v>33</v>
      </c>
      <c r="D129" s="166" t="s">
        <v>239</v>
      </c>
      <c r="E129" s="223"/>
      <c r="F129" s="223"/>
      <c r="G129" s="174">
        <f t="shared" si="10"/>
        <v>2500000</v>
      </c>
      <c r="H129" s="175">
        <v>2500000</v>
      </c>
      <c r="I129" s="177">
        <f t="shared" si="11"/>
        <v>0</v>
      </c>
      <c r="J129" s="85"/>
      <c r="K129" s="177"/>
      <c r="L129" s="172">
        <v>1</v>
      </c>
    </row>
    <row r="130" spans="1:12" ht="56.25" customHeight="1">
      <c r="A130" s="166">
        <v>1216030</v>
      </c>
      <c r="B130" s="164">
        <v>6030</v>
      </c>
      <c r="C130" s="165" t="s">
        <v>241</v>
      </c>
      <c r="D130" s="166" t="s">
        <v>242</v>
      </c>
      <c r="E130" s="224" t="s">
        <v>378</v>
      </c>
      <c r="F130" s="224" t="s">
        <v>379</v>
      </c>
      <c r="G130" s="174">
        <f t="shared" si="10"/>
        <v>117240000</v>
      </c>
      <c r="H130" s="175">
        <v>117240000</v>
      </c>
      <c r="I130" s="177">
        <f t="shared" si="11"/>
        <v>0</v>
      </c>
      <c r="J130" s="85"/>
      <c r="K130" s="177"/>
      <c r="L130" s="172">
        <v>1</v>
      </c>
    </row>
    <row r="131" spans="1:12" ht="63" customHeight="1">
      <c r="A131" s="165" t="s">
        <v>243</v>
      </c>
      <c r="B131" s="166">
        <v>7461</v>
      </c>
      <c r="C131" s="165" t="s">
        <v>85</v>
      </c>
      <c r="D131" s="166" t="s">
        <v>86</v>
      </c>
      <c r="E131" s="202"/>
      <c r="F131" s="202"/>
      <c r="G131" s="174">
        <f t="shared" si="10"/>
        <v>10000000</v>
      </c>
      <c r="H131" s="175">
        <v>10000000</v>
      </c>
      <c r="I131" s="177">
        <f t="shared" si="11"/>
        <v>0</v>
      </c>
      <c r="J131" s="85"/>
      <c r="K131" s="177"/>
      <c r="L131" s="172">
        <v>1</v>
      </c>
    </row>
    <row r="132" spans="1:12" ht="189.75" customHeight="1">
      <c r="A132" s="136">
        <v>1217691</v>
      </c>
      <c r="B132" s="164">
        <v>7691</v>
      </c>
      <c r="C132" s="165" t="s">
        <v>36</v>
      </c>
      <c r="D132" s="166" t="s">
        <v>73</v>
      </c>
      <c r="E132" s="198"/>
      <c r="F132" s="198"/>
      <c r="G132" s="174">
        <f t="shared" si="10"/>
        <v>500000</v>
      </c>
      <c r="H132" s="175"/>
      <c r="I132" s="177">
        <f t="shared" si="11"/>
        <v>500000</v>
      </c>
      <c r="J132" s="85">
        <v>500000</v>
      </c>
      <c r="K132" s="177"/>
      <c r="L132" s="172">
        <v>1</v>
      </c>
    </row>
    <row r="133" spans="1:12" ht="97.5" customHeight="1">
      <c r="A133" s="136">
        <v>1216030</v>
      </c>
      <c r="B133" s="164">
        <v>6030</v>
      </c>
      <c r="C133" s="165" t="s">
        <v>241</v>
      </c>
      <c r="D133" s="166" t="s">
        <v>242</v>
      </c>
      <c r="E133" s="166" t="s">
        <v>380</v>
      </c>
      <c r="F133" s="168" t="s">
        <v>381</v>
      </c>
      <c r="G133" s="174">
        <f t="shared" si="10"/>
        <v>62250000</v>
      </c>
      <c r="H133" s="175">
        <v>62250000</v>
      </c>
      <c r="I133" s="177">
        <f t="shared" si="11"/>
        <v>0</v>
      </c>
      <c r="J133" s="85"/>
      <c r="K133" s="177"/>
      <c r="L133" s="172">
        <v>1</v>
      </c>
    </row>
    <row r="134" spans="1:12" ht="67.5" customHeight="1">
      <c r="A134" s="136">
        <v>1216017</v>
      </c>
      <c r="B134" s="164">
        <v>6017</v>
      </c>
      <c r="C134" s="165" t="s">
        <v>33</v>
      </c>
      <c r="D134" s="166" t="s">
        <v>245</v>
      </c>
      <c r="E134" s="204" t="s">
        <v>382</v>
      </c>
      <c r="F134" s="201" t="s">
        <v>383</v>
      </c>
      <c r="G134" s="174">
        <f t="shared" si="10"/>
        <v>82000000</v>
      </c>
      <c r="H134" s="175">
        <v>82000000</v>
      </c>
      <c r="I134" s="177">
        <f t="shared" si="11"/>
        <v>0</v>
      </c>
      <c r="J134" s="85"/>
      <c r="K134" s="177"/>
      <c r="L134" s="172">
        <v>1</v>
      </c>
    </row>
    <row r="135" spans="1:12" ht="77.25" customHeight="1">
      <c r="A135" s="165" t="s">
        <v>243</v>
      </c>
      <c r="B135" s="166">
        <v>7461</v>
      </c>
      <c r="C135" s="165" t="s">
        <v>85</v>
      </c>
      <c r="D135" s="166" t="s">
        <v>86</v>
      </c>
      <c r="E135" s="205"/>
      <c r="F135" s="201"/>
      <c r="G135" s="174">
        <f t="shared" si="10"/>
        <v>111900000</v>
      </c>
      <c r="H135" s="175">
        <v>111900000</v>
      </c>
      <c r="I135" s="177">
        <f t="shared" si="11"/>
        <v>0</v>
      </c>
      <c r="J135" s="85"/>
      <c r="K135" s="177"/>
      <c r="L135" s="172">
        <v>1</v>
      </c>
    </row>
    <row r="136" spans="1:12" ht="135" customHeight="1">
      <c r="A136" s="185">
        <v>1217693</v>
      </c>
      <c r="B136" s="186">
        <v>7693</v>
      </c>
      <c r="C136" s="138" t="s">
        <v>36</v>
      </c>
      <c r="D136" s="167" t="s">
        <v>101</v>
      </c>
      <c r="E136" s="179" t="s">
        <v>384</v>
      </c>
      <c r="F136" s="167" t="s">
        <v>385</v>
      </c>
      <c r="G136" s="119">
        <f t="shared" si="10"/>
        <v>6000000</v>
      </c>
      <c r="H136" s="120">
        <v>6000000</v>
      </c>
      <c r="I136" s="177">
        <f t="shared" si="11"/>
        <v>0</v>
      </c>
      <c r="J136" s="85"/>
      <c r="K136" s="121"/>
      <c r="L136" s="172">
        <v>1</v>
      </c>
    </row>
    <row r="137" spans="1:12" ht="83.25" customHeight="1">
      <c r="A137" s="136">
        <v>1218330</v>
      </c>
      <c r="B137" s="164">
        <v>8330</v>
      </c>
      <c r="C137" s="165" t="s">
        <v>76</v>
      </c>
      <c r="D137" s="166" t="s">
        <v>77</v>
      </c>
      <c r="E137" s="152" t="s">
        <v>340</v>
      </c>
      <c r="F137" s="180" t="s">
        <v>339</v>
      </c>
      <c r="G137" s="174">
        <f t="shared" si="10"/>
        <v>1200000</v>
      </c>
      <c r="H137" s="175">
        <v>1200000</v>
      </c>
      <c r="I137" s="177">
        <f t="shared" si="11"/>
        <v>0</v>
      </c>
      <c r="J137" s="85"/>
      <c r="K137" s="177"/>
      <c r="L137" s="172">
        <v>1</v>
      </c>
    </row>
    <row r="138" spans="1:12" ht="66.75" customHeight="1">
      <c r="A138" s="166">
        <v>1216030</v>
      </c>
      <c r="B138" s="164">
        <v>6030</v>
      </c>
      <c r="C138" s="165" t="s">
        <v>241</v>
      </c>
      <c r="D138" s="166" t="s">
        <v>242</v>
      </c>
      <c r="E138" s="197" t="s">
        <v>386</v>
      </c>
      <c r="F138" s="197" t="s">
        <v>387</v>
      </c>
      <c r="G138" s="174">
        <f t="shared" si="10"/>
        <v>14200000</v>
      </c>
      <c r="H138" s="175">
        <v>14200000</v>
      </c>
      <c r="I138" s="177">
        <f t="shared" si="11"/>
        <v>0</v>
      </c>
      <c r="J138" s="85"/>
      <c r="K138" s="177"/>
      <c r="L138" s="172">
        <v>1</v>
      </c>
    </row>
    <row r="139" spans="1:12" ht="64.5" customHeight="1">
      <c r="A139" s="136" t="s">
        <v>244</v>
      </c>
      <c r="B139" s="164">
        <v>7670</v>
      </c>
      <c r="C139" s="165" t="s">
        <v>36</v>
      </c>
      <c r="D139" s="166" t="s">
        <v>37</v>
      </c>
      <c r="E139" s="198"/>
      <c r="F139" s="198"/>
      <c r="G139" s="174">
        <f t="shared" si="10"/>
        <v>1200000</v>
      </c>
      <c r="H139" s="175"/>
      <c r="I139" s="177">
        <f t="shared" ref="I139:I141" si="12">J139+K139</f>
        <v>1200000</v>
      </c>
      <c r="J139" s="85"/>
      <c r="K139" s="177">
        <v>1200000</v>
      </c>
      <c r="L139" s="172">
        <v>1</v>
      </c>
    </row>
    <row r="140" spans="1:12" ht="69.75" customHeight="1">
      <c r="A140" s="136">
        <v>1216013</v>
      </c>
      <c r="B140" s="164">
        <v>6013</v>
      </c>
      <c r="C140" s="165" t="s">
        <v>33</v>
      </c>
      <c r="D140" s="166" t="s">
        <v>247</v>
      </c>
      <c r="E140" s="166" t="s">
        <v>388</v>
      </c>
      <c r="F140" s="166" t="s">
        <v>248</v>
      </c>
      <c r="G140" s="174">
        <f t="shared" si="10"/>
        <v>170942900</v>
      </c>
      <c r="H140" s="175">
        <v>32500000</v>
      </c>
      <c r="I140" s="177">
        <f t="shared" si="12"/>
        <v>138442900</v>
      </c>
      <c r="J140" s="85"/>
      <c r="K140" s="177">
        <v>138442900</v>
      </c>
      <c r="L140" s="172">
        <v>1</v>
      </c>
    </row>
    <row r="141" spans="1:12" ht="89.25" customHeight="1">
      <c r="A141" s="165" t="s">
        <v>240</v>
      </c>
      <c r="B141" s="166">
        <v>6020</v>
      </c>
      <c r="C141" s="165" t="s">
        <v>33</v>
      </c>
      <c r="D141" s="166" t="s">
        <v>34</v>
      </c>
      <c r="E141" s="166" t="s">
        <v>389</v>
      </c>
      <c r="F141" s="166" t="s">
        <v>390</v>
      </c>
      <c r="G141" s="174">
        <f t="shared" si="10"/>
        <v>19500000</v>
      </c>
      <c r="H141" s="175">
        <v>19500000</v>
      </c>
      <c r="I141" s="177">
        <f t="shared" si="12"/>
        <v>0</v>
      </c>
      <c r="J141" s="85"/>
      <c r="K141" s="177"/>
      <c r="L141" s="172">
        <v>1</v>
      </c>
    </row>
    <row r="142" spans="1:12" ht="55.5" customHeight="1">
      <c r="A142" s="166">
        <v>1216030</v>
      </c>
      <c r="B142" s="164">
        <v>6030</v>
      </c>
      <c r="C142" s="165" t="s">
        <v>241</v>
      </c>
      <c r="D142" s="166" t="s">
        <v>242</v>
      </c>
      <c r="E142" s="194" t="s">
        <v>391</v>
      </c>
      <c r="F142" s="194" t="s">
        <v>392</v>
      </c>
      <c r="G142" s="174">
        <f t="shared" si="10"/>
        <v>15920000</v>
      </c>
      <c r="H142" s="175">
        <v>15920000</v>
      </c>
      <c r="I142" s="177"/>
      <c r="J142" s="85"/>
      <c r="K142" s="177"/>
      <c r="L142" s="172">
        <v>1</v>
      </c>
    </row>
    <row r="143" spans="1:12" ht="50.25" customHeight="1">
      <c r="A143" s="136" t="s">
        <v>244</v>
      </c>
      <c r="B143" s="164">
        <v>7670</v>
      </c>
      <c r="C143" s="165" t="s">
        <v>36</v>
      </c>
      <c r="D143" s="166" t="s">
        <v>37</v>
      </c>
      <c r="E143" s="194"/>
      <c r="F143" s="194"/>
      <c r="G143" s="174">
        <f t="shared" si="10"/>
        <v>1000000</v>
      </c>
      <c r="H143" s="175"/>
      <c r="I143" s="177">
        <f>J143+K143</f>
        <v>1000000</v>
      </c>
      <c r="J143" s="85"/>
      <c r="K143" s="177">
        <v>1000000</v>
      </c>
      <c r="L143" s="172">
        <v>1</v>
      </c>
    </row>
    <row r="144" spans="1:12" ht="78" customHeight="1">
      <c r="A144" s="136">
        <v>1216012</v>
      </c>
      <c r="B144" s="164">
        <v>6012</v>
      </c>
      <c r="C144" s="165" t="s">
        <v>33</v>
      </c>
      <c r="D144" s="166" t="s">
        <v>249</v>
      </c>
      <c r="E144" s="166" t="s">
        <v>250</v>
      </c>
      <c r="F144" s="166" t="s">
        <v>251</v>
      </c>
      <c r="G144" s="174">
        <f t="shared" si="10"/>
        <v>158600000</v>
      </c>
      <c r="H144" s="175">
        <v>158600000</v>
      </c>
      <c r="I144" s="177"/>
      <c r="J144" s="85"/>
      <c r="K144" s="177"/>
      <c r="L144" s="172">
        <v>1</v>
      </c>
    </row>
    <row r="145" spans="1:12" ht="88.5" customHeight="1">
      <c r="A145" s="165" t="s">
        <v>252</v>
      </c>
      <c r="B145" s="136">
        <v>7150</v>
      </c>
      <c r="C145" s="163" t="s">
        <v>253</v>
      </c>
      <c r="D145" s="166" t="s">
        <v>254</v>
      </c>
      <c r="E145" s="166" t="s">
        <v>393</v>
      </c>
      <c r="F145" s="166" t="s">
        <v>394</v>
      </c>
      <c r="G145" s="174">
        <f t="shared" si="10"/>
        <v>1000000</v>
      </c>
      <c r="H145" s="175">
        <v>1000000</v>
      </c>
      <c r="I145" s="177"/>
      <c r="J145" s="85"/>
      <c r="K145" s="177"/>
      <c r="L145" s="172">
        <v>1</v>
      </c>
    </row>
    <row r="146" spans="1:12" ht="91.5" customHeight="1">
      <c r="A146" s="165" t="s">
        <v>255</v>
      </c>
      <c r="B146" s="136">
        <v>8110</v>
      </c>
      <c r="C146" s="164" t="s">
        <v>50</v>
      </c>
      <c r="D146" s="168" t="s">
        <v>57</v>
      </c>
      <c r="E146" s="168" t="s">
        <v>297</v>
      </c>
      <c r="F146" s="166" t="s">
        <v>298</v>
      </c>
      <c r="G146" s="174">
        <f t="shared" si="10"/>
        <v>1200000</v>
      </c>
      <c r="H146" s="175">
        <v>1200000</v>
      </c>
      <c r="I146" s="177"/>
      <c r="J146" s="85"/>
      <c r="K146" s="177"/>
      <c r="L146" s="172">
        <v>1</v>
      </c>
    </row>
    <row r="147" spans="1:12" s="83" customFormat="1" ht="19.5" hidden="1" customHeight="1">
      <c r="A147" s="74"/>
      <c r="B147" s="73"/>
      <c r="C147" s="88"/>
      <c r="D147" s="74"/>
      <c r="E147" s="74"/>
      <c r="F147" s="74"/>
      <c r="G147" s="31"/>
      <c r="H147" s="96"/>
      <c r="I147" s="32"/>
      <c r="J147" s="85"/>
      <c r="K147" s="32"/>
    </row>
    <row r="148" spans="1:12" s="50" customFormat="1" ht="34.5" customHeight="1">
      <c r="A148" s="148">
        <v>1400000</v>
      </c>
      <c r="B148" s="134"/>
      <c r="C148" s="134"/>
      <c r="D148" s="153" t="s">
        <v>256</v>
      </c>
      <c r="E148" s="149"/>
      <c r="F148" s="149"/>
      <c r="G148" s="117">
        <f t="shared" ref="G148:G170" si="13">H148+I148</f>
        <v>1750000</v>
      </c>
      <c r="H148" s="131">
        <f>H149</f>
        <v>1650000</v>
      </c>
      <c r="I148" s="132">
        <f>I149</f>
        <v>100000</v>
      </c>
      <c r="J148" s="27">
        <f>J149</f>
        <v>100000</v>
      </c>
      <c r="K148" s="117">
        <f>K149</f>
        <v>0</v>
      </c>
      <c r="L148" s="172">
        <v>1</v>
      </c>
    </row>
    <row r="149" spans="1:12" ht="32.25" customHeight="1">
      <c r="A149" s="148">
        <v>1410000</v>
      </c>
      <c r="B149" s="150"/>
      <c r="C149" s="150"/>
      <c r="D149" s="153" t="s">
        <v>256</v>
      </c>
      <c r="E149" s="135"/>
      <c r="F149" s="135"/>
      <c r="G149" s="117">
        <f t="shared" si="13"/>
        <v>1750000</v>
      </c>
      <c r="H149" s="131">
        <f>SUM(H150:H154)</f>
        <v>1650000</v>
      </c>
      <c r="I149" s="132">
        <f>SUM(I151:I154)</f>
        <v>100000</v>
      </c>
      <c r="J149" s="27">
        <f>SUM(J151:J154)</f>
        <v>100000</v>
      </c>
      <c r="K149" s="117">
        <f>SUM(K150:K154)</f>
        <v>0</v>
      </c>
      <c r="L149" s="172">
        <v>1</v>
      </c>
    </row>
    <row r="150" spans="1:12" ht="159.75" customHeight="1">
      <c r="A150" s="166">
        <v>1416030</v>
      </c>
      <c r="B150" s="164">
        <v>6030</v>
      </c>
      <c r="C150" s="165" t="s">
        <v>241</v>
      </c>
      <c r="D150" s="166" t="s">
        <v>242</v>
      </c>
      <c r="E150" s="184" t="s">
        <v>346</v>
      </c>
      <c r="F150" s="166" t="s">
        <v>347</v>
      </c>
      <c r="G150" s="174">
        <f t="shared" si="13"/>
        <v>150000</v>
      </c>
      <c r="H150" s="175">
        <v>150000</v>
      </c>
      <c r="I150" s="177"/>
      <c r="J150" s="111"/>
      <c r="K150" s="118"/>
      <c r="L150" s="172">
        <v>1</v>
      </c>
    </row>
    <row r="151" spans="1:12" ht="56.25" customHeight="1">
      <c r="A151" s="166">
        <v>1416030</v>
      </c>
      <c r="B151" s="164">
        <v>6030</v>
      </c>
      <c r="C151" s="165" t="s">
        <v>241</v>
      </c>
      <c r="D151" s="166" t="s">
        <v>242</v>
      </c>
      <c r="E151" s="233" t="s">
        <v>352</v>
      </c>
      <c r="F151" s="197" t="s">
        <v>347</v>
      </c>
      <c r="G151" s="174">
        <f t="shared" si="13"/>
        <v>500000</v>
      </c>
      <c r="H151" s="175">
        <v>500000</v>
      </c>
      <c r="I151" s="177"/>
      <c r="J151" s="111"/>
      <c r="K151" s="177"/>
      <c r="L151" s="172">
        <v>1</v>
      </c>
    </row>
    <row r="152" spans="1:12" ht="189.75" customHeight="1">
      <c r="A152" s="136">
        <v>1417691</v>
      </c>
      <c r="B152" s="164">
        <v>7691</v>
      </c>
      <c r="C152" s="165" t="s">
        <v>36</v>
      </c>
      <c r="D152" s="166" t="s">
        <v>73</v>
      </c>
      <c r="E152" s="233"/>
      <c r="F152" s="198"/>
      <c r="G152" s="174">
        <f t="shared" si="13"/>
        <v>100000</v>
      </c>
      <c r="H152" s="175"/>
      <c r="I152" s="177">
        <f>J152+K152</f>
        <v>100000</v>
      </c>
      <c r="J152" s="111">
        <v>100000</v>
      </c>
      <c r="K152" s="177"/>
      <c r="L152" s="172">
        <v>1</v>
      </c>
    </row>
    <row r="153" spans="1:12" s="83" customFormat="1" ht="81" hidden="1" customHeight="1">
      <c r="A153" s="88" t="s">
        <v>259</v>
      </c>
      <c r="B153" s="72">
        <v>7370</v>
      </c>
      <c r="C153" s="87" t="s">
        <v>36</v>
      </c>
      <c r="D153" s="74" t="s">
        <v>260</v>
      </c>
      <c r="E153" s="29" t="s">
        <v>257</v>
      </c>
      <c r="F153" s="75" t="s">
        <v>258</v>
      </c>
      <c r="G153" s="1">
        <f t="shared" si="13"/>
        <v>0</v>
      </c>
      <c r="H153" s="95"/>
      <c r="I153" s="84"/>
      <c r="J153" s="111"/>
      <c r="K153" s="84"/>
    </row>
    <row r="154" spans="1:12" ht="66" customHeight="1">
      <c r="A154" s="165" t="s">
        <v>261</v>
      </c>
      <c r="B154" s="136">
        <v>8230</v>
      </c>
      <c r="C154" s="163" t="s">
        <v>262</v>
      </c>
      <c r="D154" s="166" t="s">
        <v>67</v>
      </c>
      <c r="E154" s="183" t="s">
        <v>257</v>
      </c>
      <c r="F154" s="168" t="s">
        <v>345</v>
      </c>
      <c r="G154" s="174">
        <f t="shared" si="13"/>
        <v>1000000</v>
      </c>
      <c r="H154" s="175">
        <v>1000000</v>
      </c>
      <c r="I154" s="177"/>
      <c r="J154" s="111"/>
      <c r="K154" s="177"/>
      <c r="L154" s="172">
        <v>1</v>
      </c>
    </row>
    <row r="155" spans="1:12" ht="48.75" customHeight="1">
      <c r="A155" s="148">
        <v>1500000</v>
      </c>
      <c r="B155" s="140"/>
      <c r="C155" s="140"/>
      <c r="D155" s="153" t="s">
        <v>263</v>
      </c>
      <c r="E155" s="151"/>
      <c r="F155" s="151"/>
      <c r="G155" s="117">
        <f t="shared" si="13"/>
        <v>42168800</v>
      </c>
      <c r="H155" s="116">
        <f>H156</f>
        <v>40868800</v>
      </c>
      <c r="I155" s="115">
        <f>I156</f>
        <v>1300000</v>
      </c>
      <c r="J155" s="112">
        <f>J156</f>
        <v>0</v>
      </c>
      <c r="K155" s="115">
        <f>K156</f>
        <v>1300000</v>
      </c>
      <c r="L155" s="172">
        <v>1</v>
      </c>
    </row>
    <row r="156" spans="1:12" ht="47.25" customHeight="1">
      <c r="A156" s="148">
        <v>1510000</v>
      </c>
      <c r="B156" s="140"/>
      <c r="C156" s="140"/>
      <c r="D156" s="153" t="s">
        <v>263</v>
      </c>
      <c r="E156" s="151"/>
      <c r="F156" s="151"/>
      <c r="G156" s="117">
        <f>H156+I156</f>
        <v>42168800</v>
      </c>
      <c r="H156" s="116">
        <f>SUM(H157:H169)</f>
        <v>40868800</v>
      </c>
      <c r="I156" s="115">
        <f>SUM(I157:I169)</f>
        <v>1300000</v>
      </c>
      <c r="J156" s="112">
        <f>SUM(J157:J169)</f>
        <v>0</v>
      </c>
      <c r="K156" s="115">
        <f>SUM(K157:K169)</f>
        <v>1300000</v>
      </c>
      <c r="L156" s="172">
        <v>1</v>
      </c>
    </row>
    <row r="157" spans="1:12" ht="42.75" customHeight="1">
      <c r="A157" s="165" t="s">
        <v>264</v>
      </c>
      <c r="B157" s="166">
        <v>4030</v>
      </c>
      <c r="C157" s="165" t="s">
        <v>205</v>
      </c>
      <c r="D157" s="136" t="s">
        <v>206</v>
      </c>
      <c r="E157" s="224" t="s">
        <v>290</v>
      </c>
      <c r="F157" s="201" t="s">
        <v>338</v>
      </c>
      <c r="G157" s="126">
        <f t="shared" si="13"/>
        <v>1500000</v>
      </c>
      <c r="H157" s="124">
        <v>1500000</v>
      </c>
      <c r="I157" s="125">
        <f t="shared" ref="I157:I169" si="14">J157+K157</f>
        <v>0</v>
      </c>
      <c r="J157" s="113"/>
      <c r="K157" s="125"/>
      <c r="L157" s="172">
        <v>1</v>
      </c>
    </row>
    <row r="158" spans="1:12" ht="82.15" customHeight="1">
      <c r="A158" s="165" t="s">
        <v>265</v>
      </c>
      <c r="B158" s="165" t="s">
        <v>211</v>
      </c>
      <c r="C158" s="165" t="s">
        <v>212</v>
      </c>
      <c r="D158" s="168" t="s">
        <v>213</v>
      </c>
      <c r="E158" s="247"/>
      <c r="F158" s="201"/>
      <c r="G158" s="126">
        <f t="shared" si="13"/>
        <v>3535000</v>
      </c>
      <c r="H158" s="124">
        <v>3535000</v>
      </c>
      <c r="I158" s="125">
        <f t="shared" si="14"/>
        <v>0</v>
      </c>
      <c r="J158" s="113"/>
      <c r="K158" s="125"/>
      <c r="L158" s="172">
        <v>1</v>
      </c>
    </row>
    <row r="159" spans="1:12" ht="70.150000000000006" customHeight="1">
      <c r="A159" s="173" t="s">
        <v>411</v>
      </c>
      <c r="B159" s="182">
        <v>4083</v>
      </c>
      <c r="C159" s="173" t="s">
        <v>27</v>
      </c>
      <c r="D159" s="166" t="s">
        <v>412</v>
      </c>
      <c r="E159" s="247"/>
      <c r="F159" s="200"/>
      <c r="G159" s="126">
        <f t="shared" si="13"/>
        <v>1300000</v>
      </c>
      <c r="H159" s="124"/>
      <c r="I159" s="125">
        <f t="shared" si="14"/>
        <v>1300000</v>
      </c>
      <c r="J159" s="162"/>
      <c r="K159" s="125">
        <v>1300000</v>
      </c>
      <c r="L159" s="172">
        <v>1</v>
      </c>
    </row>
    <row r="160" spans="1:12" s="83" customFormat="1" ht="44.25" hidden="1" customHeight="1">
      <c r="A160" s="87" t="s">
        <v>266</v>
      </c>
      <c r="B160" s="88" t="s">
        <v>220</v>
      </c>
      <c r="C160" s="88" t="s">
        <v>27</v>
      </c>
      <c r="D160" s="75" t="s">
        <v>28</v>
      </c>
      <c r="E160" s="248"/>
      <c r="F160" s="200"/>
      <c r="G160" s="31">
        <f t="shared" si="13"/>
        <v>0</v>
      </c>
      <c r="H160" s="96"/>
      <c r="I160" s="32">
        <f t="shared" si="14"/>
        <v>0</v>
      </c>
      <c r="J160" s="113"/>
      <c r="K160" s="32"/>
    </row>
    <row r="161" spans="1:12" s="83" customFormat="1" ht="74.25" hidden="1" customHeight="1">
      <c r="A161" s="87" t="s">
        <v>267</v>
      </c>
      <c r="B161" s="88" t="s">
        <v>137</v>
      </c>
      <c r="C161" s="88" t="s">
        <v>42</v>
      </c>
      <c r="D161" s="75" t="s">
        <v>138</v>
      </c>
      <c r="E161" s="200" t="s">
        <v>110</v>
      </c>
      <c r="F161" s="200" t="s">
        <v>111</v>
      </c>
      <c r="G161" s="31">
        <f t="shared" si="13"/>
        <v>0</v>
      </c>
      <c r="H161" s="95"/>
      <c r="I161" s="84">
        <f t="shared" si="14"/>
        <v>0</v>
      </c>
      <c r="J161" s="113"/>
      <c r="K161" s="84"/>
    </row>
    <row r="162" spans="1:12" s="83" customFormat="1" ht="83.25" hidden="1" customHeight="1">
      <c r="A162" s="72">
        <v>1517366</v>
      </c>
      <c r="B162" s="72">
        <v>7366</v>
      </c>
      <c r="C162" s="87" t="s">
        <v>36</v>
      </c>
      <c r="D162" s="74" t="s">
        <v>268</v>
      </c>
      <c r="E162" s="200"/>
      <c r="F162" s="240"/>
      <c r="G162" s="31">
        <f t="shared" si="13"/>
        <v>0</v>
      </c>
      <c r="H162" s="95"/>
      <c r="I162" s="84"/>
      <c r="J162" s="113"/>
      <c r="K162" s="84"/>
    </row>
    <row r="163" spans="1:12" ht="83.25" customHeight="1">
      <c r="A163" s="138" t="s">
        <v>395</v>
      </c>
      <c r="B163" s="167">
        <v>6011</v>
      </c>
      <c r="C163" s="138" t="s">
        <v>236</v>
      </c>
      <c r="D163" s="166" t="s">
        <v>237</v>
      </c>
      <c r="E163" s="168" t="s">
        <v>376</v>
      </c>
      <c r="F163" s="179" t="s">
        <v>377</v>
      </c>
      <c r="G163" s="126">
        <f t="shared" si="13"/>
        <v>24533800</v>
      </c>
      <c r="H163" s="120">
        <v>24533800</v>
      </c>
      <c r="I163" s="121"/>
      <c r="J163" s="113"/>
      <c r="K163" s="121"/>
      <c r="L163" s="172">
        <v>1</v>
      </c>
    </row>
    <row r="164" spans="1:12" ht="70.5" customHeight="1">
      <c r="A164" s="138" t="s">
        <v>269</v>
      </c>
      <c r="B164" s="185">
        <v>7370</v>
      </c>
      <c r="C164" s="138" t="s">
        <v>36</v>
      </c>
      <c r="D164" s="167" t="s">
        <v>260</v>
      </c>
      <c r="E164" s="181" t="s">
        <v>363</v>
      </c>
      <c r="F164" s="179" t="s">
        <v>362</v>
      </c>
      <c r="G164" s="119">
        <f t="shared" si="13"/>
        <v>2000000</v>
      </c>
      <c r="H164" s="120">
        <v>2000000</v>
      </c>
      <c r="I164" s="121"/>
      <c r="J164" s="113"/>
      <c r="K164" s="121"/>
      <c r="L164" s="172">
        <v>1</v>
      </c>
    </row>
    <row r="165" spans="1:12" ht="60" customHeight="1">
      <c r="A165" s="163" t="s">
        <v>270</v>
      </c>
      <c r="B165" s="164">
        <v>2010</v>
      </c>
      <c r="C165" s="165" t="s">
        <v>146</v>
      </c>
      <c r="D165" s="168" t="s">
        <v>147</v>
      </c>
      <c r="E165" s="194" t="s">
        <v>317</v>
      </c>
      <c r="F165" s="224" t="s">
        <v>373</v>
      </c>
      <c r="G165" s="174">
        <f t="shared" si="13"/>
        <v>1000000</v>
      </c>
      <c r="H165" s="124">
        <v>1000000</v>
      </c>
      <c r="I165" s="177"/>
      <c r="J165" s="113"/>
      <c r="K165" s="177"/>
      <c r="L165" s="172">
        <v>1</v>
      </c>
    </row>
    <row r="166" spans="1:12" ht="57" customHeight="1">
      <c r="A166" s="163" t="s">
        <v>271</v>
      </c>
      <c r="B166" s="164">
        <v>2080</v>
      </c>
      <c r="C166" s="165" t="s">
        <v>149</v>
      </c>
      <c r="D166" s="168" t="s">
        <v>150</v>
      </c>
      <c r="E166" s="194"/>
      <c r="F166" s="241"/>
      <c r="G166" s="174">
        <f t="shared" si="13"/>
        <v>2100000</v>
      </c>
      <c r="H166" s="124">
        <v>2100000</v>
      </c>
      <c r="I166" s="177"/>
      <c r="J166" s="113"/>
      <c r="K166" s="177"/>
      <c r="L166" s="172">
        <v>1</v>
      </c>
    </row>
    <row r="167" spans="1:12" ht="90" customHeight="1">
      <c r="A167" s="163" t="s">
        <v>372</v>
      </c>
      <c r="B167" s="164">
        <v>2111</v>
      </c>
      <c r="C167" s="165" t="s">
        <v>396</v>
      </c>
      <c r="D167" s="168" t="s">
        <v>398</v>
      </c>
      <c r="E167" s="194"/>
      <c r="F167" s="241"/>
      <c r="G167" s="174">
        <f t="shared" si="13"/>
        <v>3000000</v>
      </c>
      <c r="H167" s="124">
        <v>3000000</v>
      </c>
      <c r="I167" s="125"/>
      <c r="J167" s="113"/>
      <c r="K167" s="125"/>
      <c r="L167" s="172">
        <v>1</v>
      </c>
    </row>
    <row r="168" spans="1:12" s="83" customFormat="1" ht="53.25" hidden="1" customHeight="1">
      <c r="A168" s="87" t="s">
        <v>266</v>
      </c>
      <c r="B168" s="88" t="s">
        <v>220</v>
      </c>
      <c r="C168" s="88" t="s">
        <v>27</v>
      </c>
      <c r="D168" s="75" t="s">
        <v>28</v>
      </c>
      <c r="E168" s="242" t="s">
        <v>288</v>
      </c>
      <c r="F168" s="242" t="s">
        <v>289</v>
      </c>
      <c r="G168" s="1">
        <f t="shared" si="13"/>
        <v>0</v>
      </c>
      <c r="H168" s="96"/>
      <c r="I168" s="32">
        <f t="shared" si="14"/>
        <v>0</v>
      </c>
      <c r="J168" s="113"/>
      <c r="K168" s="32"/>
    </row>
    <row r="169" spans="1:12" ht="64.5" customHeight="1">
      <c r="A169" s="165" t="s">
        <v>269</v>
      </c>
      <c r="B169" s="136">
        <v>7370</v>
      </c>
      <c r="C169" s="163" t="s">
        <v>36</v>
      </c>
      <c r="D169" s="166" t="s">
        <v>260</v>
      </c>
      <c r="E169" s="201"/>
      <c r="F169" s="223"/>
      <c r="G169" s="126">
        <f t="shared" si="13"/>
        <v>3200000</v>
      </c>
      <c r="H169" s="124">
        <v>3200000</v>
      </c>
      <c r="I169" s="125">
        <f t="shared" si="14"/>
        <v>0</v>
      </c>
      <c r="J169" s="113"/>
      <c r="K169" s="125"/>
      <c r="L169" s="172">
        <v>1</v>
      </c>
    </row>
    <row r="170" spans="1:12" ht="45.75" customHeight="1">
      <c r="A170" s="148">
        <v>3700000</v>
      </c>
      <c r="B170" s="140"/>
      <c r="C170" s="140"/>
      <c r="D170" s="153" t="s">
        <v>272</v>
      </c>
      <c r="E170" s="158"/>
      <c r="F170" s="158"/>
      <c r="G170" s="117">
        <f t="shared" si="13"/>
        <v>186028000</v>
      </c>
      <c r="H170" s="131">
        <f>H171</f>
        <v>32498700</v>
      </c>
      <c r="I170" s="117">
        <f>I171</f>
        <v>153529300</v>
      </c>
      <c r="J170" s="106">
        <f>J171</f>
        <v>0</v>
      </c>
      <c r="K170" s="117">
        <f>K171</f>
        <v>153529300</v>
      </c>
      <c r="L170" s="172">
        <v>1</v>
      </c>
    </row>
    <row r="171" spans="1:12" ht="51" customHeight="1">
      <c r="A171" s="148">
        <v>3710000</v>
      </c>
      <c r="B171" s="140"/>
      <c r="C171" s="140"/>
      <c r="D171" s="153" t="s">
        <v>272</v>
      </c>
      <c r="E171" s="158"/>
      <c r="F171" s="158"/>
      <c r="G171" s="117">
        <f>SUM(G172:G177)</f>
        <v>186028000</v>
      </c>
      <c r="H171" s="131">
        <f>SUM(H172:H177)</f>
        <v>32498700</v>
      </c>
      <c r="I171" s="117">
        <f>SUM(I172:J177)</f>
        <v>153529300</v>
      </c>
      <c r="J171" s="106">
        <f>SUM(J172:J175)</f>
        <v>0</v>
      </c>
      <c r="K171" s="117">
        <f>SUM(K172:K177)</f>
        <v>153529300</v>
      </c>
      <c r="L171" s="172">
        <v>1</v>
      </c>
    </row>
    <row r="172" spans="1:12" ht="99.75" customHeight="1">
      <c r="A172" s="136">
        <v>3718600</v>
      </c>
      <c r="B172" s="164">
        <v>8600</v>
      </c>
      <c r="C172" s="164" t="s">
        <v>98</v>
      </c>
      <c r="D172" s="166" t="s">
        <v>99</v>
      </c>
      <c r="E172" s="168" t="s">
        <v>356</v>
      </c>
      <c r="F172" s="166" t="s">
        <v>368</v>
      </c>
      <c r="G172" s="174">
        <f t="shared" ref="G172:G177" si="15">H172+I172</f>
        <v>186028000</v>
      </c>
      <c r="H172" s="175">
        <v>32498700</v>
      </c>
      <c r="I172" s="177">
        <f>J172+K172</f>
        <v>153529300</v>
      </c>
      <c r="J172" s="113"/>
      <c r="K172" s="177">
        <v>153529300</v>
      </c>
      <c r="L172" s="172">
        <v>1</v>
      </c>
    </row>
    <row r="173" spans="1:12" s="83" customFormat="1" ht="150.75" hidden="1" customHeight="1">
      <c r="A173" s="244">
        <v>3719800</v>
      </c>
      <c r="B173" s="245">
        <v>9800</v>
      </c>
      <c r="C173" s="245" t="s">
        <v>53</v>
      </c>
      <c r="D173" s="227" t="s">
        <v>273</v>
      </c>
      <c r="E173" s="86" t="s">
        <v>231</v>
      </c>
      <c r="F173" s="75" t="s">
        <v>232</v>
      </c>
      <c r="G173" s="1">
        <f t="shared" si="15"/>
        <v>0</v>
      </c>
      <c r="H173" s="95"/>
      <c r="I173" s="84">
        <f t="shared" ref="I173:I177" si="16">J173+K173</f>
        <v>0</v>
      </c>
      <c r="J173" s="113"/>
      <c r="K173" s="30"/>
    </row>
    <row r="174" spans="1:12" s="83" customFormat="1" ht="60" hidden="1" customHeight="1">
      <c r="A174" s="244"/>
      <c r="B174" s="245"/>
      <c r="C174" s="245"/>
      <c r="D174" s="227"/>
      <c r="E174" s="86" t="s">
        <v>68</v>
      </c>
      <c r="F174" s="75" t="s">
        <v>69</v>
      </c>
      <c r="G174" s="1">
        <f t="shared" si="15"/>
        <v>0</v>
      </c>
      <c r="H174" s="95"/>
      <c r="I174" s="84">
        <f t="shared" si="16"/>
        <v>0</v>
      </c>
      <c r="J174" s="113"/>
      <c r="K174" s="84"/>
    </row>
    <row r="175" spans="1:12" s="83" customFormat="1" ht="82.5" hidden="1" customHeight="1">
      <c r="A175" s="72">
        <v>3719800</v>
      </c>
      <c r="B175" s="73">
        <v>9800</v>
      </c>
      <c r="C175" s="73" t="s">
        <v>53</v>
      </c>
      <c r="D175" s="227"/>
      <c r="E175" s="86" t="s">
        <v>246</v>
      </c>
      <c r="F175" s="75" t="s">
        <v>274</v>
      </c>
      <c r="G175" s="31">
        <f t="shared" si="15"/>
        <v>0</v>
      </c>
      <c r="H175" s="96"/>
      <c r="I175" s="32">
        <f t="shared" si="16"/>
        <v>0</v>
      </c>
      <c r="J175" s="113"/>
      <c r="K175" s="32"/>
    </row>
    <row r="176" spans="1:12" s="83" customFormat="1" ht="69" hidden="1" customHeight="1">
      <c r="A176" s="72">
        <v>3719800</v>
      </c>
      <c r="B176" s="73">
        <v>9800</v>
      </c>
      <c r="C176" s="73" t="s">
        <v>53</v>
      </c>
      <c r="D176" s="227"/>
      <c r="E176" s="75" t="s">
        <v>58</v>
      </c>
      <c r="F176" s="74" t="s">
        <v>275</v>
      </c>
      <c r="G176" s="31">
        <f t="shared" si="15"/>
        <v>0</v>
      </c>
      <c r="H176" s="96"/>
      <c r="I176" s="32">
        <f t="shared" si="16"/>
        <v>0</v>
      </c>
      <c r="J176" s="113"/>
      <c r="K176" s="32"/>
    </row>
    <row r="177" spans="1:15" s="83" customFormat="1" ht="120.75" hidden="1" customHeight="1">
      <c r="A177" s="72">
        <v>3719800</v>
      </c>
      <c r="B177" s="73">
        <v>9800</v>
      </c>
      <c r="C177" s="73" t="s">
        <v>53</v>
      </c>
      <c r="D177" s="227"/>
      <c r="E177" s="51" t="s">
        <v>276</v>
      </c>
      <c r="F177" s="74" t="s">
        <v>277</v>
      </c>
      <c r="G177" s="31">
        <f t="shared" si="15"/>
        <v>0</v>
      </c>
      <c r="H177" s="96"/>
      <c r="I177" s="32">
        <f t="shared" si="16"/>
        <v>0</v>
      </c>
      <c r="J177" s="113"/>
      <c r="K177" s="32"/>
    </row>
    <row r="178" spans="1:15" s="83" customFormat="1" ht="19.5" hidden="1" customHeight="1">
      <c r="A178" s="88"/>
      <c r="B178" s="72"/>
      <c r="C178" s="87"/>
      <c r="D178" s="74"/>
      <c r="E178" s="29"/>
      <c r="F178" s="52"/>
      <c r="G178" s="31"/>
      <c r="H178" s="96"/>
      <c r="I178" s="32"/>
      <c r="J178" s="113"/>
      <c r="K178" s="32"/>
    </row>
    <row r="179" spans="1:15" ht="43.5" customHeight="1">
      <c r="A179" s="144">
        <v>5100000</v>
      </c>
      <c r="B179" s="145"/>
      <c r="C179" s="145"/>
      <c r="D179" s="154" t="s">
        <v>278</v>
      </c>
      <c r="E179" s="158"/>
      <c r="F179" s="158"/>
      <c r="G179" s="132">
        <f>H179+I179</f>
        <v>66224300</v>
      </c>
      <c r="H179" s="131">
        <f>H180</f>
        <v>66224300</v>
      </c>
      <c r="I179" s="117">
        <f>I180</f>
        <v>0</v>
      </c>
      <c r="J179" s="106">
        <f>J180</f>
        <v>0</v>
      </c>
      <c r="K179" s="117">
        <f>K180</f>
        <v>0</v>
      </c>
      <c r="L179" s="172">
        <v>1</v>
      </c>
    </row>
    <row r="180" spans="1:15" ht="46.5" customHeight="1">
      <c r="A180" s="144">
        <v>5110000</v>
      </c>
      <c r="B180" s="145"/>
      <c r="C180" s="145"/>
      <c r="D180" s="154" t="s">
        <v>278</v>
      </c>
      <c r="E180" s="158"/>
      <c r="F180" s="158"/>
      <c r="G180" s="132">
        <f>SUM(G181:G187)</f>
        <v>66224300</v>
      </c>
      <c r="H180" s="131">
        <f>SUM(H181:H187)</f>
        <v>66224300</v>
      </c>
      <c r="I180" s="117">
        <f>SUM(I181:J187)</f>
        <v>0</v>
      </c>
      <c r="J180" s="106">
        <f>SUM(J181:J186)</f>
        <v>0</v>
      </c>
      <c r="K180" s="117">
        <f>SUM(K181:K187)</f>
        <v>0</v>
      </c>
      <c r="L180" s="172">
        <v>1</v>
      </c>
    </row>
    <row r="181" spans="1:15" ht="102.75" customHeight="1">
      <c r="A181" s="187" t="s">
        <v>279</v>
      </c>
      <c r="B181" s="164">
        <v>3241</v>
      </c>
      <c r="C181" s="164" t="s">
        <v>280</v>
      </c>
      <c r="D181" s="188" t="s">
        <v>281</v>
      </c>
      <c r="E181" s="166" t="s">
        <v>370</v>
      </c>
      <c r="F181" s="166" t="s">
        <v>371</v>
      </c>
      <c r="G181" s="174">
        <f t="shared" ref="G181:G186" si="17">H181+I181</f>
        <v>7324300</v>
      </c>
      <c r="H181" s="124">
        <v>7324300</v>
      </c>
      <c r="I181" s="125"/>
      <c r="J181" s="113"/>
      <c r="K181" s="125"/>
      <c r="L181" s="172">
        <v>1</v>
      </c>
    </row>
    <row r="182" spans="1:15" ht="79.5" customHeight="1">
      <c r="A182" s="185">
        <v>5113242</v>
      </c>
      <c r="B182" s="186">
        <v>3242</v>
      </c>
      <c r="C182" s="186">
        <v>1090</v>
      </c>
      <c r="D182" s="167" t="s">
        <v>38</v>
      </c>
      <c r="E182" s="197" t="s">
        <v>319</v>
      </c>
      <c r="F182" s="197" t="s">
        <v>320</v>
      </c>
      <c r="G182" s="119">
        <f t="shared" si="17"/>
        <v>24400000</v>
      </c>
      <c r="H182" s="120">
        <v>24400000</v>
      </c>
      <c r="I182" s="125"/>
      <c r="J182" s="113"/>
      <c r="K182" s="125"/>
      <c r="L182" s="172">
        <v>1</v>
      </c>
    </row>
    <row r="183" spans="1:15" ht="115.5" customHeight="1">
      <c r="A183" s="136">
        <v>5113140</v>
      </c>
      <c r="B183" s="164">
        <v>3140</v>
      </c>
      <c r="C183" s="164">
        <v>1040</v>
      </c>
      <c r="D183" s="166" t="s">
        <v>180</v>
      </c>
      <c r="E183" s="202"/>
      <c r="F183" s="202"/>
      <c r="G183" s="119">
        <f t="shared" si="17"/>
        <v>1500000</v>
      </c>
      <c r="H183" s="120">
        <v>1500000</v>
      </c>
      <c r="I183" s="125"/>
      <c r="J183" s="113"/>
      <c r="K183" s="125"/>
      <c r="L183" s="172">
        <v>1</v>
      </c>
    </row>
    <row r="184" spans="1:15" ht="131.25" customHeight="1">
      <c r="A184" s="136">
        <v>5113180</v>
      </c>
      <c r="B184" s="164">
        <v>3180</v>
      </c>
      <c r="C184" s="165">
        <v>1060</v>
      </c>
      <c r="D184" s="166" t="s">
        <v>184</v>
      </c>
      <c r="E184" s="198"/>
      <c r="F184" s="198"/>
      <c r="G184" s="174">
        <f t="shared" si="17"/>
        <v>8000000</v>
      </c>
      <c r="H184" s="175">
        <v>8000000</v>
      </c>
      <c r="I184" s="125"/>
      <c r="J184" s="113"/>
      <c r="K184" s="125"/>
      <c r="L184" s="172">
        <v>1</v>
      </c>
      <c r="O184" s="5"/>
    </row>
    <row r="185" spans="1:15" ht="81.75" customHeight="1">
      <c r="A185" s="185">
        <v>5113242</v>
      </c>
      <c r="B185" s="186">
        <v>3242</v>
      </c>
      <c r="C185" s="186">
        <v>1090</v>
      </c>
      <c r="D185" s="167" t="s">
        <v>38</v>
      </c>
      <c r="E185" s="166" t="s">
        <v>348</v>
      </c>
      <c r="F185" s="166" t="s">
        <v>349</v>
      </c>
      <c r="G185" s="174">
        <f t="shared" si="17"/>
        <v>15000000</v>
      </c>
      <c r="H185" s="175">
        <v>15000000</v>
      </c>
      <c r="I185" s="177"/>
      <c r="J185" s="113"/>
      <c r="K185" s="133"/>
      <c r="L185" s="172">
        <v>1</v>
      </c>
    </row>
    <row r="186" spans="1:15" ht="78" customHeight="1">
      <c r="A186" s="136">
        <v>51816082</v>
      </c>
      <c r="B186" s="164">
        <v>6082</v>
      </c>
      <c r="C186" s="165" t="s">
        <v>236</v>
      </c>
      <c r="D186" s="166" t="s">
        <v>282</v>
      </c>
      <c r="E186" s="166" t="s">
        <v>350</v>
      </c>
      <c r="F186" s="166" t="s">
        <v>351</v>
      </c>
      <c r="G186" s="174">
        <f t="shared" si="17"/>
        <v>10000000</v>
      </c>
      <c r="H186" s="175">
        <v>10000000</v>
      </c>
      <c r="I186" s="177"/>
      <c r="J186" s="113"/>
      <c r="K186" s="177"/>
      <c r="L186" s="172">
        <v>1</v>
      </c>
    </row>
    <row r="187" spans="1:15" s="83" customFormat="1" ht="85.5" hidden="1" customHeight="1">
      <c r="A187" s="72"/>
      <c r="B187" s="73"/>
      <c r="C187" s="73"/>
      <c r="D187" s="77"/>
      <c r="E187" s="51"/>
      <c r="F187" s="74"/>
      <c r="G187" s="31"/>
      <c r="H187" s="96"/>
      <c r="I187" s="32">
        <f t="shared" ref="I187" si="18">J187+K187</f>
        <v>0</v>
      </c>
      <c r="J187" s="113"/>
      <c r="K187" s="32"/>
    </row>
    <row r="188" spans="1:15" ht="34.5" customHeight="1">
      <c r="A188" s="151"/>
      <c r="B188" s="151"/>
      <c r="C188" s="151"/>
      <c r="D188" s="159" t="s">
        <v>283</v>
      </c>
      <c r="E188" s="160"/>
      <c r="F188" s="160"/>
      <c r="G188" s="132">
        <f>H188+I188</f>
        <v>2073485140</v>
      </c>
      <c r="H188" s="131">
        <f>H12+H46+H65+H83+H98+H114+H126+H148+H155+H179+H106</f>
        <v>1443905560</v>
      </c>
      <c r="I188" s="117">
        <f>I12+I46+I65+I83+I98+I114+I126+I148+I155+I179+I106+I170</f>
        <v>629579580</v>
      </c>
      <c r="J188" s="106">
        <f>J12+J46+J65+J83+J98+J114+J126+J148+J155+J179+J106+J170</f>
        <v>3400000</v>
      </c>
      <c r="K188" s="117">
        <f>K12+K46+K65+K83+K98+K114+K126+K148+K155+K179+K106+K170</f>
        <v>626179580</v>
      </c>
      <c r="L188" s="172">
        <v>1</v>
      </c>
    </row>
    <row r="189" spans="1:15" ht="15.75">
      <c r="A189" s="53"/>
      <c r="B189" s="53"/>
      <c r="C189" s="54"/>
      <c r="D189" s="54"/>
      <c r="E189" s="54"/>
      <c r="F189" s="54"/>
      <c r="G189" s="55"/>
      <c r="H189" s="100"/>
      <c r="I189" s="56"/>
      <c r="J189" s="57"/>
      <c r="K189" s="56"/>
      <c r="L189" s="172">
        <v>1</v>
      </c>
    </row>
    <row r="190" spans="1:15" ht="15.75">
      <c r="A190" s="53"/>
      <c r="B190" s="53"/>
      <c r="C190" s="54"/>
      <c r="D190" s="54"/>
      <c r="E190" s="54"/>
      <c r="F190" s="54"/>
      <c r="G190" s="55"/>
      <c r="H190" s="101"/>
      <c r="I190" s="55"/>
      <c r="J190" s="58"/>
      <c r="K190" s="55"/>
      <c r="L190" s="172">
        <v>1</v>
      </c>
    </row>
    <row r="191" spans="1:15" ht="15.75">
      <c r="A191" s="53"/>
      <c r="B191" s="53"/>
      <c r="C191" s="54"/>
      <c r="D191" s="54"/>
      <c r="E191" s="54"/>
      <c r="F191" s="54"/>
      <c r="G191" s="55"/>
      <c r="H191" s="100"/>
      <c r="I191" s="56"/>
      <c r="J191" s="57"/>
      <c r="K191" s="56"/>
      <c r="L191" s="172">
        <v>1</v>
      </c>
    </row>
    <row r="192" spans="1:15" ht="15.75">
      <c r="A192" s="53"/>
      <c r="B192" s="53"/>
      <c r="C192" s="54"/>
      <c r="D192" s="54"/>
      <c r="E192" s="54"/>
      <c r="F192" s="54"/>
      <c r="G192" s="55"/>
      <c r="H192" s="100"/>
      <c r="I192" s="56"/>
      <c r="J192" s="57"/>
      <c r="K192" s="56"/>
      <c r="L192" s="172">
        <v>1</v>
      </c>
    </row>
    <row r="193" spans="1:12" s="60" customFormat="1" ht="93" customHeight="1">
      <c r="A193" s="246" t="s">
        <v>284</v>
      </c>
      <c r="B193" s="246"/>
      <c r="C193" s="246"/>
      <c r="D193" s="246"/>
      <c r="E193" s="59"/>
      <c r="F193" s="59"/>
      <c r="G193" s="237" t="s">
        <v>285</v>
      </c>
      <c r="H193" s="237"/>
      <c r="I193" s="237"/>
      <c r="J193" s="237"/>
      <c r="K193" s="237"/>
      <c r="L193" s="172">
        <v>1</v>
      </c>
    </row>
    <row r="194" spans="1:12" s="62" customFormat="1" ht="60" customHeight="1">
      <c r="A194" s="238" t="s">
        <v>286</v>
      </c>
      <c r="B194" s="238"/>
      <c r="C194" s="238"/>
      <c r="D194" s="61"/>
      <c r="E194" s="59"/>
      <c r="F194" s="59"/>
      <c r="G194" s="239"/>
      <c r="H194" s="239"/>
      <c r="I194" s="239"/>
      <c r="J194" s="239"/>
      <c r="K194" s="239"/>
      <c r="L194" s="172">
        <v>1</v>
      </c>
    </row>
    <row r="195" spans="1:12" s="83" customFormat="1" ht="18.75" hidden="1" customHeight="1">
      <c r="A195" s="243"/>
      <c r="B195" s="243"/>
      <c r="C195" s="54"/>
      <c r="D195" s="53"/>
      <c r="E195" s="54"/>
      <c r="F195" s="54"/>
      <c r="G195" s="55"/>
      <c r="H195" s="100"/>
      <c r="I195" s="56"/>
      <c r="J195" s="57"/>
      <c r="K195" s="56"/>
    </row>
    <row r="196" spans="1:12" ht="18.75">
      <c r="A196" s="63"/>
      <c r="B196" s="63"/>
      <c r="C196" s="64"/>
      <c r="D196" s="65"/>
      <c r="E196" s="59"/>
      <c r="F196" s="59"/>
      <c r="G196" s="66"/>
      <c r="H196" s="102"/>
      <c r="I196" s="67"/>
      <c r="J196" s="57"/>
      <c r="K196" s="67"/>
    </row>
    <row r="197" spans="1:12" ht="18.75">
      <c r="A197" s="243"/>
      <c r="B197" s="243"/>
      <c r="C197" s="64"/>
      <c r="D197" s="65"/>
      <c r="E197" s="59"/>
      <c r="F197" s="59"/>
      <c r="G197" s="66"/>
      <c r="H197" s="102"/>
      <c r="I197" s="67"/>
      <c r="J197" s="57"/>
      <c r="K197" s="67"/>
    </row>
    <row r="198" spans="1:12" ht="18.75">
      <c r="A198" s="63"/>
      <c r="B198" s="63"/>
      <c r="C198" s="64"/>
      <c r="D198" s="65"/>
      <c r="E198" s="59"/>
      <c r="F198" s="59"/>
      <c r="G198" s="66"/>
      <c r="H198" s="102"/>
      <c r="I198" s="67"/>
      <c r="J198" s="57"/>
      <c r="K198" s="67"/>
    </row>
    <row r="199" spans="1:12" ht="18.75">
      <c r="A199" s="63"/>
      <c r="B199" s="63"/>
      <c r="C199" s="64"/>
      <c r="D199" s="65"/>
      <c r="E199" s="59"/>
      <c r="F199" s="59"/>
      <c r="G199" s="66"/>
      <c r="H199" s="102"/>
      <c r="I199" s="67"/>
      <c r="J199" s="57"/>
      <c r="K199" s="67"/>
    </row>
    <row r="200" spans="1:12" ht="18.75">
      <c r="A200" s="63"/>
      <c r="B200" s="63"/>
      <c r="C200" s="64"/>
      <c r="D200" s="65"/>
      <c r="E200" s="59"/>
      <c r="F200" s="59"/>
      <c r="G200" s="66"/>
      <c r="H200" s="102"/>
      <c r="I200" s="67"/>
      <c r="J200" s="57"/>
      <c r="K200" s="67"/>
    </row>
    <row r="201" spans="1:12" ht="18.75">
      <c r="A201" s="63"/>
      <c r="B201" s="63"/>
      <c r="C201" s="64"/>
      <c r="D201" s="65"/>
      <c r="E201" s="59"/>
      <c r="F201" s="59"/>
      <c r="G201" s="66"/>
      <c r="H201" s="102"/>
      <c r="I201" s="67"/>
      <c r="J201" s="57"/>
      <c r="K201" s="67"/>
    </row>
    <row r="202" spans="1:12" ht="18.75">
      <c r="A202" s="63"/>
      <c r="B202" s="63"/>
      <c r="C202" s="64"/>
      <c r="D202" s="65"/>
      <c r="E202" s="59"/>
      <c r="F202" s="59"/>
      <c r="G202" s="66"/>
      <c r="H202" s="102"/>
      <c r="I202" s="67"/>
      <c r="J202" s="57"/>
      <c r="K202" s="67"/>
    </row>
    <row r="203" spans="1:12" ht="18.75">
      <c r="A203" s="63"/>
      <c r="B203" s="63"/>
      <c r="C203" s="64"/>
      <c r="D203" s="65"/>
      <c r="E203" s="59"/>
      <c r="F203" s="59"/>
      <c r="G203" s="66"/>
      <c r="H203" s="102"/>
      <c r="I203" s="67"/>
      <c r="J203" s="57"/>
      <c r="K203" s="67"/>
    </row>
    <row r="204" spans="1:12" ht="18.75">
      <c r="A204" s="63"/>
      <c r="B204" s="63"/>
      <c r="C204" s="64"/>
      <c r="D204" s="65"/>
      <c r="E204" s="59"/>
      <c r="F204" s="59"/>
      <c r="G204" s="66"/>
      <c r="H204" s="102"/>
      <c r="I204" s="67"/>
      <c r="J204" s="57"/>
      <c r="K204" s="67"/>
    </row>
    <row r="205" spans="1:12" ht="18.75">
      <c r="A205" s="63"/>
      <c r="B205" s="63"/>
      <c r="C205" s="64"/>
      <c r="D205" s="65"/>
      <c r="E205" s="59"/>
      <c r="F205" s="59"/>
      <c r="G205" s="66"/>
      <c r="H205" s="102"/>
      <c r="I205" s="67"/>
      <c r="J205" s="57"/>
      <c r="K205" s="67"/>
    </row>
    <row r="206" spans="1:12" ht="18.75">
      <c r="A206" s="63"/>
      <c r="B206" s="63"/>
      <c r="C206" s="64"/>
      <c r="D206" s="65"/>
      <c r="E206" s="59"/>
      <c r="F206" s="59"/>
      <c r="G206" s="66"/>
      <c r="H206" s="102"/>
      <c r="I206" s="67"/>
      <c r="J206" s="57"/>
      <c r="K206" s="67"/>
    </row>
    <row r="207" spans="1:12" ht="18.75">
      <c r="A207" s="63"/>
      <c r="B207" s="63"/>
      <c r="C207" s="64"/>
      <c r="D207" s="65"/>
      <c r="E207" s="59"/>
      <c r="F207" s="59"/>
      <c r="G207" s="66"/>
      <c r="H207" s="102"/>
      <c r="I207" s="67"/>
      <c r="J207" s="57"/>
      <c r="K207" s="67"/>
    </row>
    <row r="208" spans="1:12" ht="18.75">
      <c r="A208" s="63"/>
      <c r="B208" s="63"/>
      <c r="C208" s="64"/>
      <c r="D208" s="65"/>
      <c r="E208" s="59"/>
      <c r="F208" s="59"/>
      <c r="G208" s="66"/>
      <c r="H208" s="102"/>
      <c r="I208" s="67"/>
      <c r="J208" s="57"/>
      <c r="K208" s="67"/>
    </row>
    <row r="209" spans="1:11" ht="18.75">
      <c r="A209" s="63"/>
      <c r="B209" s="63"/>
      <c r="C209" s="64"/>
      <c r="D209" s="65"/>
      <c r="E209" s="59"/>
      <c r="F209" s="59"/>
      <c r="G209" s="66"/>
      <c r="H209" s="102"/>
      <c r="I209" s="67"/>
      <c r="J209" s="57"/>
      <c r="K209" s="67"/>
    </row>
    <row r="210" spans="1:11" ht="18.75">
      <c r="A210" s="63"/>
      <c r="B210" s="63"/>
      <c r="C210" s="64"/>
      <c r="D210" s="65"/>
      <c r="E210" s="59"/>
      <c r="F210" s="59"/>
      <c r="G210" s="66"/>
      <c r="H210" s="102"/>
      <c r="I210" s="67"/>
      <c r="J210" s="57"/>
      <c r="K210" s="67"/>
    </row>
    <row r="211" spans="1:11" ht="18.75">
      <c r="A211" s="64"/>
      <c r="B211" s="63"/>
      <c r="C211" s="64"/>
      <c r="D211" s="65"/>
      <c r="E211" s="59"/>
      <c r="F211" s="59"/>
      <c r="G211" s="66"/>
      <c r="H211" s="102"/>
      <c r="I211" s="67"/>
      <c r="J211" s="57"/>
      <c r="K211" s="67"/>
    </row>
    <row r="212" spans="1:11" ht="18.75">
      <c r="A212" s="64"/>
      <c r="B212" s="63"/>
      <c r="C212" s="64"/>
      <c r="D212" s="65"/>
      <c r="E212" s="59"/>
      <c r="F212" s="59"/>
      <c r="G212" s="66"/>
      <c r="H212" s="102"/>
      <c r="I212" s="67"/>
      <c r="J212" s="57"/>
      <c r="K212" s="67"/>
    </row>
    <row r="213" spans="1:11" ht="18.75">
      <c r="A213" s="64"/>
      <c r="B213" s="63"/>
      <c r="C213" s="64"/>
      <c r="D213" s="65"/>
      <c r="E213" s="59"/>
      <c r="F213" s="59"/>
      <c r="G213" s="66"/>
      <c r="H213" s="102"/>
      <c r="I213" s="67"/>
      <c r="J213" s="57"/>
      <c r="K213" s="67"/>
    </row>
    <row r="214" spans="1:11" ht="18.75">
      <c r="A214" s="64"/>
      <c r="B214" s="63"/>
      <c r="C214" s="64"/>
      <c r="D214" s="65"/>
      <c r="E214" s="59"/>
      <c r="F214" s="59"/>
      <c r="G214" s="66"/>
      <c r="H214" s="102"/>
      <c r="I214" s="67"/>
      <c r="J214" s="57"/>
      <c r="K214" s="67"/>
    </row>
    <row r="215" spans="1:11" ht="18.75">
      <c r="A215" s="64"/>
      <c r="B215" s="63"/>
      <c r="C215" s="64"/>
      <c r="D215" s="65"/>
      <c r="E215" s="59"/>
      <c r="F215" s="59"/>
      <c r="G215" s="66"/>
      <c r="H215" s="102"/>
      <c r="I215" s="67"/>
      <c r="J215" s="57"/>
      <c r="K215" s="67"/>
    </row>
    <row r="216" spans="1:11" ht="18.75">
      <c r="A216" s="64"/>
      <c r="B216" s="63"/>
      <c r="C216" s="64"/>
      <c r="D216" s="65"/>
      <c r="E216" s="59"/>
      <c r="F216" s="59"/>
      <c r="G216" s="66"/>
      <c r="H216" s="102"/>
      <c r="I216" s="67"/>
      <c r="J216" s="57"/>
      <c r="K216" s="67"/>
    </row>
    <row r="217" spans="1:11" ht="18.75">
      <c r="A217" s="64"/>
      <c r="B217" s="63"/>
      <c r="C217" s="64"/>
      <c r="D217" s="65"/>
      <c r="E217" s="59"/>
      <c r="F217" s="59"/>
      <c r="G217" s="66"/>
      <c r="H217" s="102"/>
      <c r="I217" s="67"/>
      <c r="J217" s="57"/>
      <c r="K217" s="67"/>
    </row>
    <row r="218" spans="1:11" ht="18.75">
      <c r="A218" s="64"/>
      <c r="B218" s="63"/>
      <c r="C218" s="64"/>
      <c r="D218" s="65"/>
      <c r="E218" s="59"/>
      <c r="F218" s="59"/>
      <c r="G218" s="66"/>
      <c r="H218" s="102"/>
      <c r="I218" s="67"/>
      <c r="J218" s="57"/>
      <c r="K218" s="67"/>
    </row>
    <row r="219" spans="1:11" ht="18.75">
      <c r="A219" s="64"/>
      <c r="B219" s="63"/>
      <c r="C219" s="64"/>
      <c r="D219" s="65"/>
      <c r="E219" s="59"/>
      <c r="F219" s="59"/>
      <c r="G219" s="66"/>
      <c r="H219" s="102"/>
      <c r="I219" s="67"/>
      <c r="J219" s="57"/>
      <c r="K219" s="67"/>
    </row>
    <row r="220" spans="1:11" ht="18.75">
      <c r="A220" s="64"/>
      <c r="B220" s="63"/>
      <c r="C220" s="64"/>
      <c r="D220" s="65"/>
      <c r="E220" s="59"/>
      <c r="F220" s="59"/>
      <c r="G220" s="66"/>
      <c r="H220" s="102"/>
      <c r="I220" s="67"/>
      <c r="J220" s="57"/>
      <c r="K220" s="67"/>
    </row>
    <row r="221" spans="1:11" ht="18.75">
      <c r="A221" s="64"/>
      <c r="B221" s="63"/>
      <c r="C221" s="64"/>
      <c r="D221" s="65"/>
      <c r="E221" s="59"/>
      <c r="F221" s="59"/>
      <c r="G221" s="66"/>
      <c r="H221" s="102"/>
      <c r="I221" s="67"/>
      <c r="J221" s="57"/>
      <c r="K221" s="67"/>
    </row>
    <row r="222" spans="1:11" ht="18.75">
      <c r="A222" s="64"/>
      <c r="B222" s="63"/>
      <c r="C222" s="64"/>
      <c r="D222" s="65"/>
      <c r="E222" s="59"/>
      <c r="F222" s="59"/>
      <c r="G222" s="66"/>
      <c r="H222" s="102"/>
      <c r="I222" s="67"/>
      <c r="J222" s="57"/>
      <c r="K222" s="67"/>
    </row>
    <row r="223" spans="1:11" ht="18.75">
      <c r="A223" s="64"/>
      <c r="B223" s="63"/>
      <c r="C223" s="64"/>
      <c r="D223" s="65"/>
      <c r="E223" s="59"/>
      <c r="F223" s="59"/>
      <c r="G223" s="66"/>
      <c r="H223" s="102"/>
      <c r="I223" s="67"/>
      <c r="J223" s="57"/>
      <c r="K223" s="67"/>
    </row>
    <row r="224" spans="1:11" ht="18.75">
      <c r="A224" s="64"/>
      <c r="B224" s="63"/>
      <c r="C224" s="64"/>
      <c r="D224" s="65"/>
      <c r="E224" s="59"/>
      <c r="F224" s="59"/>
      <c r="G224" s="66"/>
      <c r="H224" s="102"/>
      <c r="I224" s="67"/>
      <c r="J224" s="57"/>
      <c r="K224" s="67"/>
    </row>
    <row r="225" spans="1:11" ht="18.75">
      <c r="A225" s="64"/>
      <c r="B225" s="63"/>
      <c r="C225" s="64"/>
      <c r="D225" s="65"/>
      <c r="E225" s="59"/>
      <c r="F225" s="59"/>
      <c r="G225" s="66"/>
      <c r="H225" s="102"/>
      <c r="I225" s="67"/>
      <c r="J225" s="57"/>
      <c r="K225" s="67"/>
    </row>
    <row r="226" spans="1:11" ht="18.75">
      <c r="A226" s="64"/>
      <c r="B226" s="63"/>
      <c r="C226" s="64"/>
      <c r="D226" s="65"/>
      <c r="E226" s="59"/>
      <c r="F226" s="59"/>
      <c r="G226" s="66"/>
      <c r="H226" s="102"/>
      <c r="I226" s="67"/>
      <c r="J226" s="57"/>
      <c r="K226" s="67"/>
    </row>
    <row r="227" spans="1:11" ht="18.75">
      <c r="A227" s="64"/>
      <c r="B227" s="63"/>
      <c r="C227" s="64"/>
      <c r="D227" s="65"/>
      <c r="E227" s="59"/>
      <c r="F227" s="59"/>
      <c r="G227" s="66"/>
      <c r="H227" s="102"/>
      <c r="I227" s="67"/>
      <c r="J227" s="57"/>
      <c r="K227" s="67"/>
    </row>
    <row r="228" spans="1:11" ht="18.75">
      <c r="A228" s="64"/>
      <c r="B228" s="63"/>
      <c r="C228" s="64"/>
      <c r="D228" s="65"/>
      <c r="E228" s="59"/>
      <c r="F228" s="59"/>
      <c r="G228" s="66"/>
      <c r="H228" s="102"/>
      <c r="I228" s="67"/>
      <c r="J228" s="57"/>
      <c r="K228" s="67"/>
    </row>
    <row r="229" spans="1:11" ht="18.75">
      <c r="A229" s="64"/>
      <c r="B229" s="63"/>
      <c r="C229" s="64"/>
      <c r="D229" s="65"/>
      <c r="E229" s="59"/>
      <c r="F229" s="59"/>
      <c r="G229" s="66"/>
      <c r="H229" s="102"/>
      <c r="I229" s="67"/>
      <c r="J229" s="57"/>
      <c r="K229" s="67"/>
    </row>
    <row r="230" spans="1:11" ht="18.75">
      <c r="A230" s="64"/>
      <c r="B230" s="63"/>
      <c r="C230" s="64"/>
      <c r="D230" s="65"/>
      <c r="E230" s="59"/>
      <c r="F230" s="59"/>
      <c r="G230" s="66"/>
      <c r="H230" s="102"/>
      <c r="I230" s="67"/>
      <c r="J230" s="57"/>
      <c r="K230" s="67"/>
    </row>
    <row r="231" spans="1:11" ht="18.75">
      <c r="A231" s="64"/>
      <c r="B231" s="63"/>
      <c r="C231" s="64"/>
      <c r="D231" s="65"/>
      <c r="E231" s="59"/>
      <c r="F231" s="59"/>
      <c r="G231" s="66"/>
      <c r="H231" s="102"/>
      <c r="I231" s="67"/>
      <c r="J231" s="57"/>
      <c r="K231" s="67"/>
    </row>
    <row r="232" spans="1:11" ht="18.75">
      <c r="A232" s="64"/>
      <c r="B232" s="63"/>
      <c r="C232" s="64"/>
      <c r="D232" s="65"/>
      <c r="E232" s="59"/>
      <c r="F232" s="59"/>
      <c r="G232" s="66"/>
      <c r="H232" s="102"/>
      <c r="I232" s="67"/>
      <c r="J232" s="57"/>
      <c r="K232" s="67"/>
    </row>
    <row r="233" spans="1:11" ht="18.75">
      <c r="A233" s="64"/>
      <c r="B233" s="63"/>
      <c r="C233" s="64"/>
      <c r="D233" s="65"/>
      <c r="E233" s="59"/>
      <c r="F233" s="59"/>
      <c r="G233" s="66"/>
      <c r="H233" s="102"/>
      <c r="I233" s="67"/>
      <c r="J233" s="57"/>
      <c r="K233" s="67"/>
    </row>
    <row r="234" spans="1:11" ht="18.75">
      <c r="A234" s="64"/>
      <c r="B234" s="63"/>
      <c r="C234" s="64"/>
      <c r="D234" s="65"/>
      <c r="E234" s="59"/>
      <c r="F234" s="59"/>
      <c r="G234" s="66"/>
      <c r="H234" s="102"/>
      <c r="I234" s="67"/>
      <c r="J234" s="57"/>
      <c r="K234" s="67"/>
    </row>
    <row r="235" spans="1:11" ht="18.75">
      <c r="A235" s="64"/>
      <c r="B235" s="63"/>
      <c r="C235" s="64"/>
      <c r="D235" s="65"/>
      <c r="E235" s="59"/>
      <c r="F235" s="59"/>
      <c r="G235" s="66"/>
      <c r="H235" s="102"/>
      <c r="I235" s="67"/>
      <c r="J235" s="57"/>
      <c r="K235" s="67"/>
    </row>
    <row r="236" spans="1:11" ht="18.75">
      <c r="A236" s="64"/>
      <c r="B236" s="63"/>
      <c r="C236" s="64"/>
      <c r="D236" s="65"/>
      <c r="E236" s="59"/>
      <c r="F236" s="59"/>
      <c r="G236" s="66"/>
      <c r="H236" s="102"/>
      <c r="I236" s="67"/>
      <c r="J236" s="57"/>
      <c r="K236" s="67"/>
    </row>
    <row r="237" spans="1:11" ht="18.75">
      <c r="A237" s="64"/>
      <c r="B237" s="63"/>
      <c r="C237" s="64"/>
      <c r="D237" s="65"/>
      <c r="E237" s="59"/>
      <c r="F237" s="59"/>
      <c r="G237" s="66"/>
      <c r="H237" s="102"/>
      <c r="I237" s="67"/>
      <c r="J237" s="57"/>
      <c r="K237" s="67"/>
    </row>
    <row r="238" spans="1:11" ht="18.75">
      <c r="A238" s="64"/>
      <c r="B238" s="63"/>
      <c r="C238" s="64"/>
      <c r="D238" s="65"/>
      <c r="E238" s="59"/>
      <c r="F238" s="59"/>
      <c r="G238" s="66"/>
      <c r="H238" s="102"/>
      <c r="I238" s="67"/>
      <c r="J238" s="57"/>
      <c r="K238" s="67"/>
    </row>
    <row r="239" spans="1:11" ht="18.75">
      <c r="A239" s="64"/>
      <c r="B239" s="63"/>
      <c r="C239" s="64"/>
      <c r="D239" s="65"/>
      <c r="E239" s="59"/>
      <c r="F239" s="59"/>
      <c r="G239" s="66"/>
      <c r="H239" s="102"/>
      <c r="I239" s="67"/>
      <c r="J239" s="57"/>
      <c r="K239" s="67"/>
    </row>
    <row r="240" spans="1:11" ht="18.75">
      <c r="A240" s="64"/>
      <c r="B240" s="63"/>
      <c r="C240" s="64"/>
      <c r="D240" s="65"/>
      <c r="E240" s="59"/>
      <c r="F240" s="59"/>
      <c r="G240" s="66"/>
      <c r="H240" s="102"/>
      <c r="I240" s="67"/>
      <c r="J240" s="57"/>
      <c r="K240" s="67"/>
    </row>
    <row r="241" spans="1:11" ht="18.75">
      <c r="A241" s="64"/>
      <c r="B241" s="63"/>
      <c r="C241" s="64"/>
      <c r="D241" s="65"/>
      <c r="E241" s="59"/>
      <c r="F241" s="59"/>
      <c r="G241" s="66"/>
      <c r="H241" s="102"/>
      <c r="I241" s="67"/>
      <c r="J241" s="57"/>
      <c r="K241" s="67"/>
    </row>
    <row r="242" spans="1:11" ht="18.75">
      <c r="A242" s="64"/>
      <c r="B242" s="63"/>
      <c r="C242" s="64"/>
      <c r="D242" s="65"/>
      <c r="E242" s="59"/>
      <c r="F242" s="59"/>
      <c r="G242" s="66"/>
      <c r="H242" s="102"/>
      <c r="I242" s="67"/>
      <c r="J242" s="57"/>
      <c r="K242" s="67"/>
    </row>
    <row r="243" spans="1:11" ht="18.75">
      <c r="A243" s="64"/>
      <c r="B243" s="63"/>
      <c r="C243" s="64"/>
      <c r="D243" s="65"/>
      <c r="E243" s="59"/>
      <c r="F243" s="59"/>
      <c r="G243" s="66"/>
      <c r="H243" s="102"/>
      <c r="I243" s="67"/>
      <c r="J243" s="57"/>
      <c r="K243" s="67"/>
    </row>
    <row r="244" spans="1:11" ht="18.75">
      <c r="A244" s="64"/>
      <c r="B244" s="63"/>
      <c r="C244" s="64"/>
      <c r="D244" s="65"/>
      <c r="E244" s="59"/>
      <c r="F244" s="59"/>
      <c r="G244" s="66"/>
      <c r="H244" s="102"/>
      <c r="I244" s="67"/>
      <c r="J244" s="57"/>
      <c r="K244" s="67"/>
    </row>
    <row r="245" spans="1:11" ht="18.75">
      <c r="A245" s="64"/>
      <c r="B245" s="63"/>
      <c r="C245" s="64"/>
      <c r="D245" s="65"/>
      <c r="E245" s="59"/>
      <c r="F245" s="59"/>
      <c r="G245" s="66"/>
      <c r="H245" s="102"/>
      <c r="I245" s="67"/>
      <c r="J245" s="57"/>
      <c r="K245" s="67"/>
    </row>
    <row r="246" spans="1:11" ht="18.75">
      <c r="A246" s="64"/>
      <c r="B246" s="63"/>
      <c r="C246" s="64"/>
      <c r="D246" s="65"/>
      <c r="E246" s="59"/>
      <c r="F246" s="59"/>
      <c r="G246" s="68"/>
      <c r="H246" s="103"/>
      <c r="I246" s="69"/>
      <c r="J246" s="14"/>
      <c r="K246" s="69"/>
    </row>
    <row r="247" spans="1:11" ht="18.75">
      <c r="A247" s="64"/>
      <c r="B247" s="63"/>
      <c r="C247" s="64"/>
      <c r="D247" s="65"/>
      <c r="E247" s="59"/>
      <c r="F247" s="59"/>
      <c r="G247" s="70"/>
      <c r="H247" s="104"/>
      <c r="I247" s="14"/>
      <c r="J247" s="14"/>
      <c r="K247" s="14"/>
    </row>
    <row r="248" spans="1:11" ht="18.75">
      <c r="A248" s="64"/>
      <c r="B248" s="63"/>
      <c r="C248" s="64"/>
      <c r="D248" s="65"/>
      <c r="E248" s="59"/>
      <c r="F248" s="59"/>
      <c r="G248" s="70"/>
      <c r="H248" s="104"/>
      <c r="I248" s="14"/>
      <c r="J248" s="14"/>
      <c r="K248" s="14"/>
    </row>
    <row r="249" spans="1:11" ht="18.75">
      <c r="A249" s="64"/>
      <c r="B249" s="63"/>
      <c r="C249" s="64"/>
      <c r="D249" s="65"/>
      <c r="E249" s="59"/>
      <c r="F249" s="59"/>
      <c r="G249" s="70"/>
      <c r="H249" s="104"/>
      <c r="I249" s="14"/>
      <c r="J249" s="14"/>
      <c r="K249" s="14"/>
    </row>
    <row r="250" spans="1:11" ht="18.75">
      <c r="A250" s="64"/>
      <c r="B250" s="63"/>
      <c r="C250" s="64"/>
      <c r="D250" s="59"/>
      <c r="E250" s="59"/>
      <c r="F250" s="59"/>
      <c r="G250" s="70"/>
      <c r="H250" s="104"/>
      <c r="I250" s="14"/>
      <c r="J250" s="14"/>
      <c r="K250" s="14"/>
    </row>
    <row r="251" spans="1:11" ht="18.75">
      <c r="A251" s="64"/>
      <c r="B251" s="63"/>
      <c r="C251" s="64"/>
      <c r="D251" s="59"/>
      <c r="E251" s="59"/>
      <c r="F251" s="59"/>
      <c r="G251" s="70"/>
      <c r="H251" s="104"/>
      <c r="I251" s="14"/>
      <c r="J251" s="14"/>
      <c r="K251" s="14"/>
    </row>
    <row r="252" spans="1:11" ht="18.75">
      <c r="A252" s="64"/>
      <c r="B252" s="63"/>
      <c r="C252" s="64"/>
      <c r="D252" s="59"/>
      <c r="E252" s="59"/>
      <c r="F252" s="59"/>
      <c r="G252" s="70"/>
      <c r="H252" s="104"/>
      <c r="I252" s="14"/>
      <c r="J252" s="14"/>
      <c r="K252" s="14"/>
    </row>
    <row r="253" spans="1:11" ht="18.75">
      <c r="A253" s="64"/>
      <c r="B253" s="63"/>
      <c r="C253" s="64"/>
      <c r="D253" s="59"/>
      <c r="E253" s="59"/>
      <c r="F253" s="59"/>
      <c r="G253" s="70"/>
      <c r="H253" s="104"/>
      <c r="I253" s="14"/>
      <c r="J253" s="14"/>
      <c r="K253" s="14"/>
    </row>
    <row r="254" spans="1:11" ht="18.75">
      <c r="A254" s="64"/>
      <c r="B254" s="63"/>
      <c r="C254" s="64"/>
      <c r="D254" s="59"/>
      <c r="E254" s="59"/>
      <c r="F254" s="59"/>
      <c r="G254" s="70"/>
      <c r="H254" s="104"/>
      <c r="I254" s="14"/>
      <c r="J254" s="14"/>
      <c r="K254" s="14"/>
    </row>
    <row r="255" spans="1:11" ht="18.75">
      <c r="A255" s="64"/>
      <c r="B255" s="63"/>
      <c r="C255" s="64"/>
      <c r="D255" s="59"/>
      <c r="E255" s="59"/>
      <c r="F255" s="59"/>
      <c r="G255" s="70"/>
      <c r="H255" s="104"/>
      <c r="I255" s="14"/>
      <c r="J255" s="14"/>
      <c r="K255" s="14"/>
    </row>
    <row r="256" spans="1:11" ht="18.75">
      <c r="A256" s="64"/>
      <c r="B256" s="63"/>
      <c r="C256" s="64"/>
      <c r="D256" s="59"/>
      <c r="E256" s="59"/>
      <c r="F256" s="59"/>
      <c r="G256" s="70"/>
      <c r="H256" s="104"/>
      <c r="I256" s="14"/>
      <c r="J256" s="14"/>
      <c r="K256" s="14"/>
    </row>
    <row r="257" spans="1:11" ht="18.75">
      <c r="A257" s="64"/>
      <c r="B257" s="63"/>
      <c r="C257" s="64"/>
      <c r="D257" s="59"/>
      <c r="E257" s="59"/>
      <c r="F257" s="59"/>
      <c r="G257" s="70"/>
      <c r="H257" s="104"/>
      <c r="I257" s="14"/>
      <c r="J257" s="14"/>
      <c r="K257" s="14"/>
    </row>
    <row r="258" spans="1:11" ht="18.75">
      <c r="A258" s="64"/>
      <c r="B258" s="63"/>
      <c r="C258" s="64"/>
      <c r="D258" s="59"/>
      <c r="E258" s="59"/>
      <c r="F258" s="59"/>
      <c r="G258" s="70"/>
      <c r="H258" s="104"/>
      <c r="I258" s="14"/>
      <c r="J258" s="14"/>
      <c r="K258" s="14"/>
    </row>
    <row r="259" spans="1:11" ht="18.75">
      <c r="A259" s="64"/>
      <c r="B259" s="63"/>
      <c r="C259" s="64"/>
      <c r="D259" s="59"/>
      <c r="E259" s="59"/>
      <c r="F259" s="59"/>
      <c r="G259" s="70"/>
      <c r="H259" s="104"/>
      <c r="I259" s="14"/>
      <c r="J259" s="14"/>
      <c r="K259" s="14"/>
    </row>
    <row r="260" spans="1:11" ht="18.75">
      <c r="A260" s="64"/>
      <c r="B260" s="63"/>
      <c r="C260" s="64"/>
      <c r="D260" s="59"/>
      <c r="E260" s="59"/>
      <c r="F260" s="59"/>
      <c r="G260" s="70"/>
      <c r="H260" s="104"/>
      <c r="I260" s="14"/>
      <c r="J260" s="14"/>
      <c r="K260" s="14"/>
    </row>
    <row r="261" spans="1:11" ht="18.75">
      <c r="A261" s="64"/>
      <c r="B261" s="63"/>
      <c r="C261" s="64"/>
      <c r="D261" s="59"/>
      <c r="E261" s="59"/>
      <c r="F261" s="59"/>
      <c r="G261" s="70"/>
      <c r="H261" s="104"/>
      <c r="I261" s="14"/>
      <c r="J261" s="14"/>
      <c r="K261" s="14"/>
    </row>
    <row r="262" spans="1:11" ht="18.75">
      <c r="A262" s="64"/>
      <c r="B262" s="63"/>
      <c r="C262" s="64"/>
      <c r="D262" s="59"/>
      <c r="E262" s="59"/>
      <c r="F262" s="59"/>
      <c r="G262" s="70"/>
      <c r="H262" s="104"/>
      <c r="I262" s="14"/>
      <c r="J262" s="14"/>
      <c r="K262" s="14"/>
    </row>
    <row r="263" spans="1:11" ht="18.75">
      <c r="A263" s="64"/>
      <c r="B263" s="63"/>
      <c r="C263" s="64"/>
      <c r="D263" s="59"/>
      <c r="E263" s="59"/>
      <c r="F263" s="59"/>
      <c r="G263" s="70"/>
      <c r="H263" s="104"/>
      <c r="I263" s="14"/>
      <c r="J263" s="14"/>
      <c r="K263" s="14"/>
    </row>
    <row r="264" spans="1:11" ht="18.75">
      <c r="A264" s="64"/>
      <c r="B264" s="63"/>
      <c r="C264" s="64"/>
      <c r="D264" s="59"/>
      <c r="E264" s="59"/>
      <c r="F264" s="59"/>
      <c r="G264" s="70"/>
      <c r="H264" s="104"/>
      <c r="I264" s="14"/>
      <c r="J264" s="14"/>
      <c r="K264" s="14"/>
    </row>
    <row r="265" spans="1:11" ht="18.75">
      <c r="A265" s="64"/>
      <c r="B265" s="63"/>
      <c r="C265" s="64"/>
      <c r="D265" s="59"/>
      <c r="E265" s="59"/>
      <c r="F265" s="59"/>
      <c r="G265" s="70"/>
      <c r="H265" s="104"/>
      <c r="I265" s="14"/>
      <c r="J265" s="14"/>
      <c r="K265" s="14"/>
    </row>
    <row r="266" spans="1:11" ht="18.75">
      <c r="A266" s="64"/>
      <c r="B266" s="63"/>
      <c r="C266" s="64"/>
      <c r="D266" s="59"/>
      <c r="E266" s="59"/>
      <c r="F266" s="59"/>
      <c r="G266" s="70"/>
      <c r="H266" s="104"/>
      <c r="I266" s="14"/>
      <c r="J266" s="14"/>
      <c r="K266" s="14"/>
    </row>
    <row r="267" spans="1:11" ht="18.75">
      <c r="A267" s="64"/>
      <c r="B267" s="63"/>
      <c r="C267" s="64"/>
      <c r="D267" s="59"/>
      <c r="E267" s="59"/>
      <c r="F267" s="59"/>
      <c r="G267" s="70"/>
      <c r="H267" s="104"/>
      <c r="I267" s="14"/>
      <c r="J267" s="14"/>
      <c r="K267" s="14"/>
    </row>
    <row r="268" spans="1:11" ht="18.75">
      <c r="A268" s="64"/>
      <c r="B268" s="63"/>
      <c r="C268" s="64"/>
      <c r="D268" s="59"/>
      <c r="E268" s="59"/>
      <c r="F268" s="59"/>
      <c r="G268" s="70"/>
      <c r="H268" s="104"/>
      <c r="I268" s="14"/>
      <c r="J268" s="14"/>
      <c r="K268" s="14"/>
    </row>
    <row r="269" spans="1:11" ht="16.5">
      <c r="A269" s="54"/>
      <c r="B269" s="53"/>
      <c r="C269" s="54"/>
      <c r="D269" s="59"/>
      <c r="E269" s="59"/>
      <c r="F269" s="59"/>
      <c r="G269" s="70"/>
      <c r="H269" s="104"/>
      <c r="I269" s="14"/>
      <c r="J269" s="14"/>
      <c r="K269" s="14"/>
    </row>
    <row r="270" spans="1:11" ht="16.5">
      <c r="A270" s="54"/>
      <c r="B270" s="53"/>
      <c r="C270" s="54"/>
      <c r="D270" s="59"/>
      <c r="E270" s="59"/>
      <c r="F270" s="59"/>
      <c r="G270" s="70"/>
      <c r="H270" s="104"/>
      <c r="I270" s="14"/>
      <c r="J270" s="14"/>
      <c r="K270" s="14"/>
    </row>
    <row r="271" spans="1:11" ht="16.5">
      <c r="A271" s="54"/>
      <c r="B271" s="53"/>
      <c r="C271" s="54"/>
      <c r="D271" s="59"/>
      <c r="E271" s="59"/>
      <c r="F271" s="59"/>
      <c r="G271" s="70"/>
      <c r="H271" s="104"/>
      <c r="I271" s="14"/>
      <c r="J271" s="14"/>
      <c r="K271" s="14"/>
    </row>
    <row r="272" spans="1:11" ht="16.5">
      <c r="A272" s="54"/>
      <c r="B272" s="53"/>
      <c r="C272" s="54"/>
      <c r="D272" s="59"/>
      <c r="E272" s="59"/>
      <c r="F272" s="59"/>
      <c r="G272" s="70"/>
      <c r="H272" s="104"/>
      <c r="I272" s="14"/>
      <c r="J272" s="14"/>
      <c r="K272" s="14"/>
    </row>
    <row r="273" spans="1:11" ht="16.5">
      <c r="A273" s="54"/>
      <c r="B273" s="53"/>
      <c r="C273" s="54"/>
      <c r="D273" s="59"/>
      <c r="E273" s="59"/>
      <c r="F273" s="59"/>
      <c r="G273" s="70"/>
      <c r="H273" s="104"/>
      <c r="I273" s="14"/>
      <c r="J273" s="14"/>
      <c r="K273" s="14"/>
    </row>
    <row r="274" spans="1:11" ht="16.5">
      <c r="A274" s="54"/>
      <c r="B274" s="53"/>
      <c r="C274" s="54"/>
      <c r="D274" s="59"/>
      <c r="E274" s="59"/>
      <c r="F274" s="59"/>
      <c r="G274" s="70"/>
      <c r="H274" s="104"/>
      <c r="I274" s="14"/>
      <c r="J274" s="14"/>
      <c r="K274" s="14"/>
    </row>
    <row r="275" spans="1:11" ht="16.5">
      <c r="A275" s="54"/>
      <c r="B275" s="53"/>
      <c r="C275" s="54"/>
      <c r="D275" s="59"/>
      <c r="E275" s="59"/>
      <c r="F275" s="59"/>
      <c r="G275" s="70"/>
      <c r="H275" s="104"/>
      <c r="I275" s="14"/>
      <c r="J275" s="14"/>
      <c r="K275" s="14"/>
    </row>
    <row r="276" spans="1:11" ht="16.5">
      <c r="A276" s="54"/>
      <c r="B276" s="53"/>
      <c r="C276" s="54"/>
      <c r="D276" s="59"/>
      <c r="E276" s="59"/>
      <c r="F276" s="59"/>
      <c r="G276" s="70"/>
      <c r="H276" s="104"/>
      <c r="I276" s="14"/>
      <c r="J276" s="14"/>
      <c r="K276" s="14"/>
    </row>
    <row r="277" spans="1:11" ht="16.5">
      <c r="A277" s="54"/>
      <c r="B277" s="53"/>
      <c r="C277" s="54"/>
      <c r="D277" s="59"/>
      <c r="E277" s="59"/>
      <c r="F277" s="59"/>
      <c r="G277" s="70"/>
      <c r="H277" s="104"/>
      <c r="I277" s="14"/>
      <c r="J277" s="14"/>
      <c r="K277" s="14"/>
    </row>
    <row r="278" spans="1:11" ht="16.5">
      <c r="A278" s="54"/>
      <c r="B278" s="53"/>
      <c r="C278" s="54"/>
      <c r="D278" s="59"/>
      <c r="E278" s="59"/>
      <c r="F278" s="59"/>
      <c r="G278" s="70"/>
      <c r="H278" s="104"/>
      <c r="I278" s="14"/>
      <c r="J278" s="14"/>
      <c r="K278" s="14"/>
    </row>
    <row r="279" spans="1:11" ht="16.5">
      <c r="A279" s="54"/>
      <c r="B279" s="53"/>
      <c r="C279" s="54"/>
      <c r="D279" s="59"/>
      <c r="E279" s="59"/>
      <c r="F279" s="59"/>
      <c r="G279" s="70"/>
      <c r="H279" s="104"/>
      <c r="I279" s="14"/>
      <c r="J279" s="14"/>
      <c r="K279" s="14"/>
    </row>
    <row r="280" spans="1:11" ht="16.5">
      <c r="A280" s="54"/>
      <c r="B280" s="53"/>
      <c r="C280" s="54"/>
      <c r="D280" s="59"/>
      <c r="E280" s="59"/>
      <c r="F280" s="59"/>
      <c r="G280" s="70"/>
      <c r="H280" s="104"/>
      <c r="I280" s="14"/>
      <c r="J280" s="14"/>
      <c r="K280" s="14"/>
    </row>
    <row r="281" spans="1:11" ht="16.5">
      <c r="A281" s="54"/>
      <c r="B281" s="53"/>
      <c r="C281" s="54"/>
      <c r="D281" s="59"/>
      <c r="E281" s="59"/>
      <c r="F281" s="59"/>
      <c r="G281" s="70"/>
      <c r="H281" s="104"/>
      <c r="I281" s="14"/>
      <c r="J281" s="14"/>
      <c r="K281" s="14"/>
    </row>
    <row r="282" spans="1:11" ht="16.5">
      <c r="A282" s="54"/>
      <c r="B282" s="53"/>
      <c r="C282" s="54"/>
      <c r="D282" s="59"/>
      <c r="E282" s="59"/>
      <c r="F282" s="59"/>
      <c r="G282" s="70"/>
      <c r="H282" s="104"/>
      <c r="I282" s="14"/>
      <c r="J282" s="14"/>
      <c r="K282" s="14"/>
    </row>
    <row r="283" spans="1:11" ht="16.5">
      <c r="A283" s="54"/>
      <c r="B283" s="53"/>
      <c r="C283" s="54"/>
      <c r="D283" s="59"/>
      <c r="E283" s="59"/>
      <c r="F283" s="59"/>
      <c r="G283" s="70"/>
      <c r="H283" s="104"/>
      <c r="I283" s="14"/>
      <c r="J283" s="14"/>
      <c r="K283" s="14"/>
    </row>
    <row r="284" spans="1:11" ht="16.5">
      <c r="A284" s="54"/>
      <c r="B284" s="53"/>
      <c r="C284" s="54"/>
      <c r="D284" s="59"/>
      <c r="E284" s="59"/>
      <c r="F284" s="59"/>
      <c r="G284" s="70"/>
      <c r="H284" s="104"/>
      <c r="I284" s="14"/>
      <c r="J284" s="14"/>
      <c r="K284" s="14"/>
    </row>
    <row r="285" spans="1:11" ht="16.5">
      <c r="A285" s="54"/>
      <c r="B285" s="53"/>
      <c r="C285" s="54"/>
      <c r="D285" s="59"/>
      <c r="E285" s="59"/>
      <c r="F285" s="59"/>
      <c r="G285" s="70"/>
      <c r="H285" s="104"/>
      <c r="I285" s="14"/>
      <c r="J285" s="14"/>
      <c r="K285" s="14"/>
    </row>
    <row r="286" spans="1:11" ht="16.5">
      <c r="A286" s="54"/>
      <c r="B286" s="53"/>
      <c r="C286" s="54"/>
      <c r="D286" s="59"/>
      <c r="E286" s="59"/>
      <c r="F286" s="59"/>
      <c r="G286" s="70"/>
      <c r="H286" s="104"/>
      <c r="I286" s="14"/>
      <c r="J286" s="14"/>
      <c r="K286" s="14"/>
    </row>
    <row r="287" spans="1:11" ht="16.5">
      <c r="A287" s="54"/>
      <c r="B287" s="53"/>
      <c r="C287" s="54"/>
      <c r="D287" s="59"/>
      <c r="E287" s="59"/>
      <c r="F287" s="59"/>
      <c r="G287" s="70"/>
      <c r="H287" s="104"/>
      <c r="I287" s="14"/>
      <c r="J287" s="14"/>
      <c r="K287" s="14"/>
    </row>
    <row r="288" spans="1:11" ht="16.5">
      <c r="A288" s="54"/>
      <c r="B288" s="53"/>
      <c r="C288" s="54"/>
      <c r="D288" s="59"/>
      <c r="E288" s="59"/>
      <c r="F288" s="59"/>
      <c r="G288" s="70"/>
      <c r="H288" s="104"/>
      <c r="I288" s="14"/>
      <c r="J288" s="14"/>
      <c r="K288" s="14"/>
    </row>
    <row r="289" spans="1:11" ht="16.5">
      <c r="A289" s="54"/>
      <c r="B289" s="53"/>
      <c r="C289" s="54"/>
      <c r="D289" s="59"/>
      <c r="E289" s="59"/>
      <c r="F289" s="59"/>
      <c r="G289" s="70"/>
      <c r="H289" s="104"/>
      <c r="I289" s="14"/>
      <c r="J289" s="14"/>
      <c r="K289" s="14"/>
    </row>
    <row r="290" spans="1:11" ht="16.5">
      <c r="A290" s="54"/>
      <c r="B290" s="53"/>
      <c r="C290" s="54"/>
      <c r="D290" s="59"/>
      <c r="E290" s="59"/>
      <c r="F290" s="59"/>
      <c r="G290" s="70"/>
      <c r="H290" s="104"/>
      <c r="I290" s="14"/>
      <c r="J290" s="14"/>
      <c r="K290" s="14"/>
    </row>
    <row r="291" spans="1:11" ht="16.5">
      <c r="A291" s="54"/>
      <c r="B291" s="53"/>
      <c r="C291" s="54"/>
      <c r="D291" s="59"/>
      <c r="E291" s="59"/>
      <c r="F291" s="59"/>
      <c r="G291" s="70"/>
      <c r="H291" s="104"/>
      <c r="I291" s="14"/>
      <c r="J291" s="14"/>
      <c r="K291" s="14"/>
    </row>
    <row r="292" spans="1:11" ht="16.5">
      <c r="A292" s="54"/>
      <c r="B292" s="53"/>
      <c r="C292" s="54"/>
      <c r="D292" s="59"/>
      <c r="E292" s="59"/>
      <c r="F292" s="59"/>
      <c r="G292" s="70"/>
      <c r="H292" s="104"/>
      <c r="I292" s="14"/>
      <c r="J292" s="14"/>
      <c r="K292" s="14"/>
    </row>
    <row r="293" spans="1:11" ht="16.5">
      <c r="A293" s="54"/>
      <c r="B293" s="53"/>
      <c r="C293" s="54"/>
      <c r="D293" s="59"/>
      <c r="E293" s="59"/>
      <c r="F293" s="59"/>
      <c r="G293" s="70"/>
      <c r="H293" s="104"/>
      <c r="I293" s="14"/>
      <c r="J293" s="14"/>
      <c r="K293" s="14"/>
    </row>
    <row r="294" spans="1:11" ht="16.5">
      <c r="A294" s="54"/>
      <c r="B294" s="53"/>
      <c r="C294" s="54"/>
      <c r="D294" s="59"/>
      <c r="E294" s="59"/>
      <c r="F294" s="59"/>
      <c r="G294" s="70"/>
      <c r="H294" s="104"/>
      <c r="I294" s="14"/>
      <c r="J294" s="14"/>
      <c r="K294" s="14"/>
    </row>
    <row r="295" spans="1:11" ht="16.5">
      <c r="A295" s="54"/>
      <c r="B295" s="53"/>
      <c r="C295" s="54"/>
      <c r="D295" s="59"/>
      <c r="E295" s="59"/>
      <c r="F295" s="59"/>
      <c r="G295" s="70"/>
      <c r="H295" s="104"/>
      <c r="I295" s="14"/>
      <c r="J295" s="14"/>
      <c r="K295" s="14"/>
    </row>
    <row r="296" spans="1:11" ht="16.5">
      <c r="A296" s="54"/>
      <c r="B296" s="53"/>
      <c r="C296" s="54"/>
      <c r="D296" s="59"/>
      <c r="E296" s="59"/>
      <c r="F296" s="59"/>
      <c r="G296" s="70"/>
      <c r="H296" s="104"/>
      <c r="I296" s="14"/>
      <c r="J296" s="14"/>
      <c r="K296" s="14"/>
    </row>
    <row r="297" spans="1:11" ht="16.5">
      <c r="A297" s="54"/>
      <c r="B297" s="53"/>
      <c r="C297" s="54"/>
      <c r="D297" s="59"/>
      <c r="E297" s="59"/>
      <c r="F297" s="59"/>
      <c r="G297" s="70"/>
      <c r="H297" s="104"/>
      <c r="I297" s="14"/>
      <c r="J297" s="14"/>
      <c r="K297" s="14"/>
    </row>
    <row r="298" spans="1:11" ht="16.5">
      <c r="A298" s="54"/>
      <c r="B298" s="53"/>
      <c r="C298" s="54"/>
      <c r="D298" s="59"/>
      <c r="E298" s="59"/>
      <c r="F298" s="59"/>
      <c r="G298" s="70"/>
      <c r="H298" s="104"/>
      <c r="I298" s="14"/>
      <c r="J298" s="14"/>
      <c r="K298" s="14"/>
    </row>
    <row r="299" spans="1:11" ht="16.5">
      <c r="A299" s="54"/>
      <c r="B299" s="53"/>
      <c r="C299" s="54"/>
      <c r="D299" s="59"/>
      <c r="E299" s="59"/>
      <c r="F299" s="59"/>
      <c r="G299" s="70"/>
      <c r="H299" s="104"/>
      <c r="I299" s="14"/>
      <c r="J299" s="14"/>
      <c r="K299" s="14"/>
    </row>
    <row r="300" spans="1:11" ht="16.5">
      <c r="A300" s="54"/>
      <c r="B300" s="53"/>
      <c r="C300" s="54"/>
      <c r="D300" s="59"/>
      <c r="E300" s="59"/>
      <c r="F300" s="59"/>
      <c r="G300" s="70"/>
      <c r="H300" s="104"/>
      <c r="I300" s="14"/>
      <c r="J300" s="14"/>
      <c r="K300" s="14"/>
    </row>
    <row r="301" spans="1:11" ht="16.5">
      <c r="A301" s="54"/>
      <c r="B301" s="53"/>
      <c r="C301" s="54"/>
      <c r="D301" s="59"/>
      <c r="E301" s="59"/>
      <c r="F301" s="59"/>
      <c r="G301" s="70"/>
      <c r="H301" s="104"/>
      <c r="I301" s="14"/>
      <c r="J301" s="14"/>
      <c r="K301" s="14"/>
    </row>
    <row r="302" spans="1:11" ht="16.5">
      <c r="A302" s="54"/>
      <c r="B302" s="53"/>
      <c r="C302" s="54"/>
      <c r="D302" s="59"/>
      <c r="E302" s="59"/>
      <c r="F302" s="59"/>
      <c r="G302" s="70"/>
      <c r="H302" s="104"/>
      <c r="I302" s="14"/>
      <c r="J302" s="14"/>
      <c r="K302" s="14"/>
    </row>
    <row r="303" spans="1:11" ht="16.5">
      <c r="A303" s="54"/>
      <c r="B303" s="53"/>
      <c r="C303" s="54"/>
      <c r="D303" s="59"/>
      <c r="E303" s="59"/>
      <c r="F303" s="59"/>
      <c r="G303" s="70"/>
      <c r="H303" s="104"/>
      <c r="I303" s="14"/>
      <c r="J303" s="14"/>
      <c r="K303" s="14"/>
    </row>
    <row r="304" spans="1:11" ht="16.5">
      <c r="A304" s="54"/>
      <c r="B304" s="53"/>
      <c r="C304" s="54"/>
      <c r="D304" s="59"/>
      <c r="E304" s="59"/>
      <c r="F304" s="59"/>
      <c r="G304" s="70"/>
      <c r="H304" s="104"/>
      <c r="I304" s="14"/>
      <c r="J304" s="14"/>
      <c r="K304" s="14"/>
    </row>
    <row r="305" spans="1:11" ht="16.5">
      <c r="A305" s="54"/>
      <c r="B305" s="53"/>
      <c r="C305" s="54"/>
      <c r="D305" s="59"/>
      <c r="E305" s="59"/>
      <c r="F305" s="59"/>
      <c r="G305" s="70"/>
      <c r="H305" s="104"/>
      <c r="I305" s="14"/>
      <c r="J305" s="14"/>
      <c r="K305" s="14"/>
    </row>
    <row r="306" spans="1:11" ht="16.5">
      <c r="A306" s="54"/>
      <c r="B306" s="53"/>
      <c r="C306" s="54"/>
      <c r="D306" s="59"/>
      <c r="E306" s="59"/>
      <c r="F306" s="59"/>
      <c r="G306" s="70"/>
      <c r="H306" s="104"/>
      <c r="I306" s="14"/>
      <c r="J306" s="14"/>
      <c r="K306" s="14"/>
    </row>
    <row r="307" spans="1:11" ht="16.5">
      <c r="A307" s="54"/>
      <c r="B307" s="53"/>
      <c r="C307" s="54"/>
      <c r="D307" s="59"/>
      <c r="E307" s="59"/>
      <c r="F307" s="59"/>
      <c r="G307" s="70"/>
      <c r="H307" s="104"/>
      <c r="I307" s="14"/>
      <c r="J307" s="14"/>
      <c r="K307" s="14"/>
    </row>
    <row r="308" spans="1:11" ht="16.5">
      <c r="A308" s="54"/>
      <c r="B308" s="53"/>
      <c r="C308" s="54"/>
      <c r="D308" s="59"/>
      <c r="E308" s="59"/>
      <c r="F308" s="59"/>
      <c r="G308" s="70"/>
      <c r="H308" s="104"/>
      <c r="I308" s="14"/>
      <c r="J308" s="14"/>
      <c r="K308" s="14"/>
    </row>
    <row r="309" spans="1:11" ht="16.5">
      <c r="A309" s="54"/>
      <c r="B309" s="53"/>
      <c r="C309" s="54"/>
      <c r="D309" s="59"/>
      <c r="E309" s="59"/>
      <c r="F309" s="59"/>
      <c r="G309" s="70"/>
      <c r="H309" s="104"/>
      <c r="I309" s="14"/>
      <c r="J309" s="14"/>
      <c r="K309" s="14"/>
    </row>
    <row r="310" spans="1:11" ht="16.5">
      <c r="A310" s="54"/>
      <c r="B310" s="53"/>
      <c r="C310" s="54"/>
      <c r="D310" s="59"/>
      <c r="E310" s="59"/>
      <c r="F310" s="59"/>
      <c r="G310" s="70"/>
      <c r="H310" s="104"/>
      <c r="I310" s="14"/>
      <c r="J310" s="14"/>
      <c r="K310" s="14"/>
    </row>
    <row r="311" spans="1:11" ht="16.5">
      <c r="A311" s="54"/>
      <c r="B311" s="53"/>
      <c r="C311" s="54"/>
      <c r="D311" s="59"/>
      <c r="E311" s="59"/>
      <c r="F311" s="59"/>
      <c r="G311" s="70"/>
      <c r="H311" s="104"/>
      <c r="I311" s="14"/>
      <c r="J311" s="14"/>
      <c r="K311" s="14"/>
    </row>
    <row r="312" spans="1:11" ht="16.5">
      <c r="A312" s="54"/>
      <c r="B312" s="53"/>
      <c r="C312" s="54"/>
      <c r="D312" s="59"/>
      <c r="E312" s="59"/>
      <c r="F312" s="59"/>
      <c r="G312" s="70"/>
      <c r="H312" s="104"/>
      <c r="I312" s="14"/>
      <c r="J312" s="14"/>
      <c r="K312" s="14"/>
    </row>
    <row r="313" spans="1:11" ht="16.5">
      <c r="A313" s="54"/>
      <c r="B313" s="53"/>
      <c r="C313" s="54"/>
      <c r="D313" s="59"/>
      <c r="E313" s="59"/>
      <c r="F313" s="59"/>
      <c r="G313" s="70"/>
      <c r="H313" s="104"/>
      <c r="I313" s="14"/>
      <c r="J313" s="14"/>
      <c r="K313" s="14"/>
    </row>
    <row r="314" spans="1:11" ht="16.5">
      <c r="A314" s="54"/>
      <c r="B314" s="53"/>
      <c r="C314" s="54"/>
      <c r="D314" s="59"/>
      <c r="E314" s="59"/>
      <c r="F314" s="59"/>
      <c r="G314" s="70"/>
      <c r="H314" s="104"/>
      <c r="I314" s="14"/>
      <c r="J314" s="14"/>
      <c r="K314" s="14"/>
    </row>
    <row r="315" spans="1:11" ht="16.5">
      <c r="A315" s="54"/>
      <c r="B315" s="53"/>
      <c r="C315" s="54"/>
      <c r="D315" s="59"/>
      <c r="E315" s="59"/>
      <c r="F315" s="59"/>
      <c r="G315" s="70"/>
      <c r="H315" s="104"/>
      <c r="I315" s="14"/>
      <c r="J315" s="14"/>
      <c r="K315" s="14"/>
    </row>
    <row r="316" spans="1:11" ht="16.5">
      <c r="A316" s="54"/>
      <c r="B316" s="53"/>
      <c r="C316" s="54"/>
      <c r="D316" s="59"/>
      <c r="E316" s="59"/>
      <c r="F316" s="59"/>
      <c r="G316" s="70"/>
      <c r="H316" s="104"/>
      <c r="I316" s="14"/>
      <c r="J316" s="14"/>
      <c r="K316" s="14"/>
    </row>
    <row r="317" spans="1:11" ht="16.5">
      <c r="A317" s="54"/>
      <c r="B317" s="53"/>
      <c r="C317" s="54"/>
      <c r="D317" s="59"/>
      <c r="E317" s="59"/>
      <c r="F317" s="59"/>
      <c r="G317" s="70"/>
      <c r="H317" s="104"/>
      <c r="I317" s="14"/>
      <c r="J317" s="14"/>
      <c r="K317" s="14"/>
    </row>
    <row r="318" spans="1:11" ht="16.5">
      <c r="A318" s="54"/>
      <c r="B318" s="53"/>
      <c r="C318" s="54"/>
      <c r="D318" s="59"/>
      <c r="E318" s="59"/>
      <c r="F318" s="59"/>
      <c r="G318" s="70"/>
      <c r="H318" s="104"/>
      <c r="I318" s="14"/>
      <c r="J318" s="14"/>
      <c r="K318" s="14"/>
    </row>
    <row r="319" spans="1:11" ht="16.5">
      <c r="A319" s="54"/>
      <c r="B319" s="53"/>
      <c r="C319" s="54"/>
      <c r="D319" s="59"/>
      <c r="E319" s="59"/>
      <c r="F319" s="59"/>
      <c r="G319" s="70"/>
      <c r="H319" s="104"/>
      <c r="I319" s="14"/>
      <c r="J319" s="14"/>
      <c r="K319" s="14"/>
    </row>
    <row r="320" spans="1:11" ht="16.5">
      <c r="A320" s="54"/>
      <c r="B320" s="53"/>
      <c r="C320" s="54"/>
      <c r="D320" s="59"/>
      <c r="E320" s="59"/>
      <c r="F320" s="59"/>
      <c r="G320" s="70"/>
      <c r="H320" s="104"/>
      <c r="I320" s="14"/>
      <c r="J320" s="14"/>
      <c r="K320" s="14"/>
    </row>
    <row r="321" spans="1:11" ht="16.5">
      <c r="A321" s="54"/>
      <c r="B321" s="53"/>
      <c r="C321" s="54"/>
      <c r="D321" s="59"/>
      <c r="E321" s="59"/>
      <c r="F321" s="59"/>
      <c r="G321" s="70"/>
      <c r="H321" s="104"/>
      <c r="I321" s="14"/>
      <c r="J321" s="14"/>
      <c r="K321" s="14"/>
    </row>
    <row r="322" spans="1:11" ht="16.5">
      <c r="A322" s="54"/>
      <c r="B322" s="53"/>
      <c r="C322" s="54"/>
      <c r="D322" s="59"/>
      <c r="E322" s="59"/>
      <c r="F322" s="59"/>
      <c r="G322" s="70"/>
      <c r="H322" s="104"/>
      <c r="I322" s="14"/>
      <c r="J322" s="14"/>
      <c r="K322" s="14"/>
    </row>
    <row r="323" spans="1:11" ht="16.5">
      <c r="A323" s="54"/>
      <c r="B323" s="53"/>
      <c r="C323" s="54"/>
      <c r="D323" s="59"/>
      <c r="E323" s="59"/>
      <c r="F323" s="59"/>
      <c r="G323" s="70"/>
      <c r="H323" s="104"/>
      <c r="I323" s="14"/>
      <c r="J323" s="14"/>
      <c r="K323" s="14"/>
    </row>
    <row r="324" spans="1:11" ht="16.5">
      <c r="A324" s="54"/>
      <c r="B324" s="53"/>
      <c r="C324" s="54"/>
      <c r="D324" s="59"/>
      <c r="E324" s="59"/>
      <c r="F324" s="59"/>
      <c r="G324" s="70"/>
      <c r="H324" s="104"/>
      <c r="I324" s="14"/>
      <c r="J324" s="14"/>
      <c r="K324" s="14"/>
    </row>
    <row r="325" spans="1:11" ht="16.5">
      <c r="A325" s="47"/>
      <c r="D325" s="59"/>
      <c r="E325" s="59"/>
      <c r="F325" s="59"/>
      <c r="G325" s="71"/>
      <c r="H325" s="105"/>
      <c r="I325" s="5"/>
      <c r="K325" s="5"/>
    </row>
    <row r="326" spans="1:11" ht="16.5">
      <c r="A326" s="47"/>
      <c r="D326" s="59"/>
      <c r="E326" s="59"/>
      <c r="F326" s="59"/>
      <c r="G326" s="71"/>
      <c r="H326" s="105"/>
      <c r="I326" s="5"/>
      <c r="K326" s="5"/>
    </row>
    <row r="327" spans="1:11" ht="16.5">
      <c r="A327" s="47"/>
      <c r="D327" s="59"/>
      <c r="E327" s="59"/>
      <c r="F327" s="59"/>
      <c r="G327" s="71"/>
      <c r="H327" s="105"/>
      <c r="I327" s="5"/>
      <c r="K327" s="5"/>
    </row>
    <row r="328" spans="1:11" ht="16.5">
      <c r="A328" s="47"/>
      <c r="D328" s="59"/>
      <c r="E328" s="59"/>
      <c r="F328" s="59"/>
      <c r="G328" s="71"/>
      <c r="H328" s="105"/>
      <c r="I328" s="5"/>
      <c r="K328" s="5"/>
    </row>
    <row r="329" spans="1:11" ht="16.5">
      <c r="A329" s="47"/>
      <c r="D329" s="59"/>
      <c r="E329" s="59"/>
      <c r="F329" s="59"/>
      <c r="G329" s="71"/>
      <c r="H329" s="105"/>
      <c r="I329" s="5"/>
      <c r="K329" s="5"/>
    </row>
    <row r="330" spans="1:11" ht="16.5">
      <c r="A330" s="47"/>
      <c r="D330" s="59"/>
      <c r="E330" s="59"/>
      <c r="F330" s="59"/>
    </row>
    <row r="331" spans="1:11" ht="16.5">
      <c r="A331" s="47"/>
      <c r="D331" s="59"/>
      <c r="E331" s="59"/>
      <c r="F331" s="59"/>
    </row>
    <row r="332" spans="1:11" ht="16.5">
      <c r="A332" s="47"/>
      <c r="D332" s="59"/>
      <c r="E332" s="59"/>
      <c r="F332" s="59"/>
    </row>
    <row r="333" spans="1:11" ht="15">
      <c r="A333" s="47"/>
    </row>
    <row r="334" spans="1:11" ht="15">
      <c r="A334" s="47"/>
    </row>
    <row r="335" spans="1:11" ht="15">
      <c r="A335" s="47"/>
    </row>
    <row r="336" spans="1:11" ht="15">
      <c r="A336" s="47"/>
    </row>
    <row r="337" spans="1:1" ht="15">
      <c r="A337" s="47"/>
    </row>
    <row r="338" spans="1:1" ht="15">
      <c r="A338" s="47"/>
    </row>
    <row r="339" spans="1:1" ht="15">
      <c r="A339" s="47"/>
    </row>
    <row r="340" spans="1:1" ht="15">
      <c r="A340" s="47"/>
    </row>
    <row r="341" spans="1:1" ht="15">
      <c r="A341" s="47"/>
    </row>
    <row r="342" spans="1:1" ht="15">
      <c r="A342" s="47"/>
    </row>
    <row r="343" spans="1:1" ht="15">
      <c r="A343" s="47"/>
    </row>
    <row r="344" spans="1:1" ht="15">
      <c r="A344" s="47"/>
    </row>
    <row r="345" spans="1:1" ht="15">
      <c r="A345" s="47"/>
    </row>
    <row r="346" spans="1:1" ht="15">
      <c r="A346" s="47"/>
    </row>
    <row r="347" spans="1:1" ht="15">
      <c r="A347" s="47"/>
    </row>
    <row r="348" spans="1:1" ht="15">
      <c r="A348" s="47"/>
    </row>
    <row r="349" spans="1:1" ht="15">
      <c r="A349" s="47"/>
    </row>
    <row r="350" spans="1:1" ht="15">
      <c r="A350" s="47"/>
    </row>
    <row r="351" spans="1:1" ht="15">
      <c r="A351" s="47"/>
    </row>
    <row r="352" spans="1:1" ht="15">
      <c r="A352" s="47"/>
    </row>
    <row r="353" spans="1:1" ht="15">
      <c r="A353" s="47"/>
    </row>
    <row r="354" spans="1:1" ht="15">
      <c r="A354" s="47"/>
    </row>
    <row r="355" spans="1:1" ht="15">
      <c r="A355" s="47"/>
    </row>
    <row r="356" spans="1:1" ht="15">
      <c r="A356" s="47"/>
    </row>
    <row r="357" spans="1:1" ht="15">
      <c r="A357" s="47"/>
    </row>
    <row r="358" spans="1:1" ht="15">
      <c r="A358" s="47"/>
    </row>
    <row r="359" spans="1:1" ht="15">
      <c r="A359" s="47"/>
    </row>
    <row r="360" spans="1:1" ht="15">
      <c r="A360" s="47"/>
    </row>
    <row r="361" spans="1:1" ht="15">
      <c r="A361" s="47"/>
    </row>
    <row r="362" spans="1:1" ht="15">
      <c r="A362" s="47"/>
    </row>
    <row r="363" spans="1:1" ht="15">
      <c r="A363" s="47"/>
    </row>
    <row r="364" spans="1:1" ht="15">
      <c r="A364" s="47"/>
    </row>
    <row r="365" spans="1:1" ht="15">
      <c r="A365" s="47"/>
    </row>
    <row r="366" spans="1:1" ht="15">
      <c r="A366" s="47"/>
    </row>
    <row r="367" spans="1:1" ht="15">
      <c r="A367" s="47"/>
    </row>
    <row r="368" spans="1:1" ht="15">
      <c r="A368" s="47"/>
    </row>
    <row r="369" spans="1:1" ht="15">
      <c r="A369" s="47"/>
    </row>
    <row r="370" spans="1:1" ht="15">
      <c r="A370" s="47"/>
    </row>
    <row r="371" spans="1:1" ht="15">
      <c r="A371" s="47"/>
    </row>
    <row r="372" spans="1:1" ht="15">
      <c r="A372" s="47"/>
    </row>
    <row r="373" spans="1:1" ht="15">
      <c r="A373" s="47"/>
    </row>
    <row r="374" spans="1:1" ht="15">
      <c r="A374" s="47"/>
    </row>
    <row r="375" spans="1:1" ht="15">
      <c r="A375" s="47"/>
    </row>
    <row r="376" spans="1:1" ht="15">
      <c r="A376" s="47"/>
    </row>
    <row r="377" spans="1:1" ht="15">
      <c r="A377" s="47"/>
    </row>
    <row r="378" spans="1:1" ht="15">
      <c r="A378" s="47"/>
    </row>
    <row r="379" spans="1:1" ht="15">
      <c r="A379" s="47"/>
    </row>
    <row r="380" spans="1:1" ht="15">
      <c r="A380" s="47"/>
    </row>
    <row r="381" spans="1:1" ht="15">
      <c r="A381" s="47"/>
    </row>
    <row r="382" spans="1:1" ht="15">
      <c r="A382" s="47"/>
    </row>
    <row r="383" spans="1:1" ht="15">
      <c r="A383" s="47"/>
    </row>
    <row r="384" spans="1:1" ht="15">
      <c r="A384" s="47"/>
    </row>
    <row r="385" spans="1:1" ht="15">
      <c r="A385" s="47"/>
    </row>
    <row r="386" spans="1:1" ht="15">
      <c r="A386" s="47"/>
    </row>
    <row r="387" spans="1:1" ht="15">
      <c r="A387" s="47"/>
    </row>
    <row r="388" spans="1:1" ht="15">
      <c r="A388" s="47"/>
    </row>
    <row r="389" spans="1:1" ht="15">
      <c r="A389" s="47"/>
    </row>
    <row r="390" spans="1:1" ht="15">
      <c r="A390" s="47"/>
    </row>
    <row r="391" spans="1:1" ht="15">
      <c r="A391" s="47"/>
    </row>
    <row r="392" spans="1:1" ht="15">
      <c r="A392" s="47"/>
    </row>
    <row r="393" spans="1:1" ht="15">
      <c r="A393" s="47"/>
    </row>
    <row r="394" spans="1:1" ht="15">
      <c r="A394" s="47"/>
    </row>
    <row r="395" spans="1:1" ht="15">
      <c r="A395" s="47"/>
    </row>
    <row r="396" spans="1:1" ht="15">
      <c r="A396" s="47"/>
    </row>
    <row r="397" spans="1:1" ht="15">
      <c r="A397" s="47"/>
    </row>
    <row r="398" spans="1:1" ht="15">
      <c r="A398" s="47"/>
    </row>
    <row r="399" spans="1:1" ht="15">
      <c r="A399" s="47"/>
    </row>
    <row r="400" spans="1:1" ht="15">
      <c r="A400" s="47"/>
    </row>
    <row r="401" spans="1:1" ht="15">
      <c r="A401" s="47"/>
    </row>
    <row r="402" spans="1:1" ht="15">
      <c r="A402" s="47"/>
    </row>
    <row r="403" spans="1:1" ht="15">
      <c r="A403" s="47"/>
    </row>
    <row r="404" spans="1:1" ht="15">
      <c r="A404" s="47"/>
    </row>
    <row r="405" spans="1:1" ht="15">
      <c r="A405" s="47"/>
    </row>
    <row r="406" spans="1:1" ht="15">
      <c r="A406" s="47"/>
    </row>
    <row r="407" spans="1:1" ht="15">
      <c r="A407" s="47"/>
    </row>
    <row r="408" spans="1:1" ht="15">
      <c r="A408" s="47"/>
    </row>
    <row r="409" spans="1:1" ht="15">
      <c r="A409" s="47"/>
    </row>
    <row r="410" spans="1:1" ht="15">
      <c r="A410" s="47"/>
    </row>
    <row r="411" spans="1:1" ht="15">
      <c r="A411" s="47"/>
    </row>
    <row r="412" spans="1:1" ht="15">
      <c r="A412" s="47"/>
    </row>
    <row r="413" spans="1:1" ht="15">
      <c r="A413" s="47"/>
    </row>
    <row r="414" spans="1:1" ht="15">
      <c r="A414" s="47"/>
    </row>
    <row r="415" spans="1:1" ht="15">
      <c r="A415" s="47"/>
    </row>
    <row r="416" spans="1:1" ht="15">
      <c r="A416" s="47"/>
    </row>
    <row r="417" spans="1:1" ht="15">
      <c r="A417" s="47"/>
    </row>
    <row r="418" spans="1:1" ht="15">
      <c r="A418" s="47"/>
    </row>
    <row r="419" spans="1:1" ht="15">
      <c r="A419" s="47"/>
    </row>
    <row r="420" spans="1:1" ht="15">
      <c r="A420" s="47"/>
    </row>
    <row r="421" spans="1:1" ht="15">
      <c r="A421" s="47"/>
    </row>
    <row r="422" spans="1:1" ht="15">
      <c r="A422" s="47"/>
    </row>
    <row r="423" spans="1:1" ht="15">
      <c r="A423" s="47"/>
    </row>
    <row r="424" spans="1:1" ht="15">
      <c r="A424" s="47"/>
    </row>
    <row r="425" spans="1:1" ht="15">
      <c r="A425" s="47"/>
    </row>
    <row r="426" spans="1:1" ht="15">
      <c r="A426" s="47"/>
    </row>
    <row r="427" spans="1:1" ht="15">
      <c r="A427" s="47"/>
    </row>
    <row r="428" spans="1:1" ht="15">
      <c r="A428" s="47"/>
    </row>
    <row r="429" spans="1:1" ht="15">
      <c r="A429" s="47"/>
    </row>
    <row r="430" spans="1:1" ht="15">
      <c r="A430" s="47"/>
    </row>
    <row r="431" spans="1:1" ht="15">
      <c r="A431" s="47"/>
    </row>
    <row r="432" spans="1:1" ht="15">
      <c r="A432" s="47"/>
    </row>
    <row r="433" spans="1:1" ht="15">
      <c r="A433" s="47"/>
    </row>
    <row r="434" spans="1:1" ht="15">
      <c r="A434" s="47"/>
    </row>
    <row r="435" spans="1:1" ht="15">
      <c r="A435" s="47"/>
    </row>
    <row r="436" spans="1:1" ht="15">
      <c r="A436" s="47"/>
    </row>
    <row r="437" spans="1:1" ht="15">
      <c r="A437" s="47"/>
    </row>
    <row r="438" spans="1:1" ht="15">
      <c r="A438" s="47"/>
    </row>
    <row r="439" spans="1:1" ht="15">
      <c r="A439" s="47"/>
    </row>
    <row r="440" spans="1:1" ht="15">
      <c r="A440" s="47"/>
    </row>
    <row r="441" spans="1:1" ht="15">
      <c r="A441" s="47"/>
    </row>
    <row r="442" spans="1:1" ht="15">
      <c r="A442" s="47"/>
    </row>
    <row r="443" spans="1:1" ht="15">
      <c r="A443" s="47"/>
    </row>
    <row r="444" spans="1:1" ht="15">
      <c r="A444" s="47"/>
    </row>
    <row r="445" spans="1:1" ht="15">
      <c r="A445" s="47"/>
    </row>
    <row r="446" spans="1:1" ht="15">
      <c r="A446" s="47"/>
    </row>
    <row r="447" spans="1:1" ht="15">
      <c r="A447" s="47"/>
    </row>
    <row r="448" spans="1:1" ht="15">
      <c r="A448" s="47"/>
    </row>
    <row r="449" spans="1:1" ht="15">
      <c r="A449" s="47"/>
    </row>
    <row r="450" spans="1:1" ht="15">
      <c r="A450" s="47"/>
    </row>
    <row r="451" spans="1:1" ht="15">
      <c r="A451" s="47"/>
    </row>
    <row r="452" spans="1:1" ht="15">
      <c r="A452" s="47"/>
    </row>
    <row r="453" spans="1:1" ht="15">
      <c r="A453" s="47"/>
    </row>
    <row r="454" spans="1:1" ht="15">
      <c r="A454" s="47"/>
    </row>
    <row r="455" spans="1:1" ht="15">
      <c r="A455" s="47"/>
    </row>
    <row r="456" spans="1:1" ht="15">
      <c r="A456" s="47"/>
    </row>
    <row r="457" spans="1:1" ht="15">
      <c r="A457" s="47"/>
    </row>
    <row r="458" spans="1:1" ht="15">
      <c r="A458" s="47"/>
    </row>
    <row r="459" spans="1:1" ht="15">
      <c r="A459" s="47"/>
    </row>
    <row r="460" spans="1:1" ht="15">
      <c r="A460" s="47"/>
    </row>
    <row r="461" spans="1:1" ht="15">
      <c r="A461" s="47"/>
    </row>
    <row r="462" spans="1:1" ht="15">
      <c r="A462" s="47"/>
    </row>
    <row r="463" spans="1:1" ht="15">
      <c r="A463" s="47"/>
    </row>
    <row r="464" spans="1:1" ht="15">
      <c r="A464" s="47"/>
    </row>
    <row r="465" spans="1:1" ht="15">
      <c r="A465" s="47"/>
    </row>
    <row r="466" spans="1:1" ht="15">
      <c r="A466" s="47"/>
    </row>
    <row r="467" spans="1:1" ht="15">
      <c r="A467" s="47"/>
    </row>
    <row r="468" spans="1:1" ht="15">
      <c r="A468" s="47"/>
    </row>
    <row r="469" spans="1:1" ht="15">
      <c r="A469" s="47"/>
    </row>
    <row r="470" spans="1:1" ht="15">
      <c r="A470" s="47"/>
    </row>
    <row r="471" spans="1:1" ht="15">
      <c r="A471" s="47"/>
    </row>
    <row r="472" spans="1:1" ht="15">
      <c r="A472" s="47"/>
    </row>
    <row r="473" spans="1:1" ht="15">
      <c r="A473" s="47"/>
    </row>
    <row r="474" spans="1:1" ht="15">
      <c r="A474" s="47"/>
    </row>
    <row r="475" spans="1:1" ht="15">
      <c r="A475" s="47"/>
    </row>
    <row r="476" spans="1:1" ht="15">
      <c r="A476" s="47"/>
    </row>
    <row r="477" spans="1:1" ht="15">
      <c r="A477" s="47"/>
    </row>
    <row r="478" spans="1:1" ht="15">
      <c r="A478" s="47"/>
    </row>
    <row r="479" spans="1:1" ht="15">
      <c r="A479" s="47"/>
    </row>
    <row r="480" spans="1:1" ht="15">
      <c r="A480" s="47"/>
    </row>
    <row r="481" spans="1:1" ht="15">
      <c r="A481" s="47"/>
    </row>
    <row r="482" spans="1:1" ht="15">
      <c r="A482" s="47"/>
    </row>
    <row r="483" spans="1:1" ht="15">
      <c r="A483" s="47"/>
    </row>
    <row r="484" spans="1:1" ht="15">
      <c r="A484" s="47"/>
    </row>
    <row r="485" spans="1:1" ht="15">
      <c r="A485" s="47"/>
    </row>
    <row r="486" spans="1:1" ht="15">
      <c r="A486" s="47"/>
    </row>
    <row r="487" spans="1:1" ht="15">
      <c r="A487" s="47"/>
    </row>
    <row r="488" spans="1:1" ht="15">
      <c r="A488" s="47"/>
    </row>
    <row r="489" spans="1:1" ht="15">
      <c r="A489" s="47"/>
    </row>
    <row r="490" spans="1:1" ht="15">
      <c r="A490" s="47"/>
    </row>
    <row r="491" spans="1:1" ht="15">
      <c r="A491" s="47"/>
    </row>
    <row r="492" spans="1:1" ht="15">
      <c r="A492" s="47"/>
    </row>
    <row r="493" spans="1:1" ht="15">
      <c r="A493" s="47"/>
    </row>
    <row r="494" spans="1:1" ht="15">
      <c r="A494" s="47"/>
    </row>
    <row r="495" spans="1:1" ht="15">
      <c r="A495" s="47"/>
    </row>
    <row r="496" spans="1:1" ht="15">
      <c r="A496" s="47"/>
    </row>
    <row r="497" spans="1:1" ht="15">
      <c r="A497" s="47"/>
    </row>
    <row r="498" spans="1:1" ht="15">
      <c r="A498" s="47"/>
    </row>
    <row r="499" spans="1:1" ht="15">
      <c r="A499" s="47"/>
    </row>
    <row r="500" spans="1:1" ht="15">
      <c r="A500" s="47"/>
    </row>
    <row r="501" spans="1:1" ht="15">
      <c r="A501" s="47"/>
    </row>
    <row r="502" spans="1:1" ht="15">
      <c r="A502" s="47"/>
    </row>
    <row r="503" spans="1:1" ht="15">
      <c r="A503" s="47"/>
    </row>
    <row r="504" spans="1:1" ht="15">
      <c r="A504" s="47"/>
    </row>
    <row r="505" spans="1:1" ht="15">
      <c r="A505" s="47"/>
    </row>
    <row r="506" spans="1:1" ht="15">
      <c r="A506" s="47"/>
    </row>
    <row r="507" spans="1:1" ht="15">
      <c r="A507" s="47"/>
    </row>
    <row r="508" spans="1:1" ht="15">
      <c r="A508" s="47"/>
    </row>
    <row r="509" spans="1:1" ht="15">
      <c r="A509" s="47"/>
    </row>
    <row r="510" spans="1:1" ht="15">
      <c r="A510" s="47"/>
    </row>
    <row r="511" spans="1:1" ht="15">
      <c r="A511" s="47"/>
    </row>
    <row r="512" spans="1:1" ht="15">
      <c r="A512" s="47"/>
    </row>
    <row r="513" spans="1:1" ht="15">
      <c r="A513" s="47"/>
    </row>
    <row r="514" spans="1:1" ht="15">
      <c r="A514" s="47"/>
    </row>
    <row r="515" spans="1:1" ht="15">
      <c r="A515" s="47"/>
    </row>
    <row r="516" spans="1:1" ht="15">
      <c r="A516" s="47"/>
    </row>
    <row r="517" spans="1:1" ht="15">
      <c r="A517" s="47"/>
    </row>
    <row r="518" spans="1:1" ht="15">
      <c r="A518" s="47"/>
    </row>
    <row r="519" spans="1:1" ht="15">
      <c r="A519" s="47"/>
    </row>
    <row r="520" spans="1:1" ht="15">
      <c r="A520" s="47"/>
    </row>
    <row r="521" spans="1:1" ht="15">
      <c r="A521" s="47"/>
    </row>
    <row r="522" spans="1:1" ht="15">
      <c r="A522" s="47"/>
    </row>
    <row r="523" spans="1:1" ht="15">
      <c r="A523" s="47"/>
    </row>
    <row r="524" spans="1:1" ht="15">
      <c r="A524" s="47"/>
    </row>
    <row r="525" spans="1:1" ht="15">
      <c r="A525" s="47"/>
    </row>
    <row r="526" spans="1:1" ht="15">
      <c r="A526" s="47"/>
    </row>
    <row r="527" spans="1:1" ht="15">
      <c r="A527" s="47"/>
    </row>
    <row r="528" spans="1:1" ht="15">
      <c r="A528" s="47"/>
    </row>
    <row r="529" spans="1:1" ht="15">
      <c r="A529" s="47"/>
    </row>
    <row r="530" spans="1:1" ht="15">
      <c r="A530" s="47"/>
    </row>
    <row r="531" spans="1:1" ht="15">
      <c r="A531" s="47"/>
    </row>
    <row r="532" spans="1:1" ht="15">
      <c r="A532" s="47"/>
    </row>
    <row r="533" spans="1:1" ht="15">
      <c r="A533" s="47"/>
    </row>
    <row r="534" spans="1:1" ht="15">
      <c r="A534" s="47"/>
    </row>
    <row r="535" spans="1:1" ht="15">
      <c r="A535" s="47"/>
    </row>
    <row r="536" spans="1:1" ht="15">
      <c r="A536" s="47"/>
    </row>
    <row r="537" spans="1:1" ht="15">
      <c r="A537" s="47"/>
    </row>
    <row r="538" spans="1:1" ht="15">
      <c r="A538" s="47"/>
    </row>
    <row r="539" spans="1:1" ht="15">
      <c r="A539" s="47"/>
    </row>
    <row r="540" spans="1:1" ht="15">
      <c r="A540" s="47"/>
    </row>
    <row r="541" spans="1:1" ht="15">
      <c r="A541" s="47"/>
    </row>
    <row r="542" spans="1:1" ht="15">
      <c r="A542" s="47"/>
    </row>
    <row r="543" spans="1:1" ht="15">
      <c r="A543" s="47"/>
    </row>
    <row r="544" spans="1:1" ht="15">
      <c r="A544" s="47"/>
    </row>
    <row r="545" spans="1:1" ht="15">
      <c r="A545" s="47"/>
    </row>
    <row r="546" spans="1:1" ht="15">
      <c r="A546" s="47"/>
    </row>
    <row r="547" spans="1:1" ht="15">
      <c r="A547" s="47"/>
    </row>
    <row r="548" spans="1:1" ht="15">
      <c r="A548" s="47"/>
    </row>
    <row r="549" spans="1:1" ht="15">
      <c r="A549" s="47"/>
    </row>
    <row r="550" spans="1:1" ht="15">
      <c r="A550" s="47"/>
    </row>
    <row r="551" spans="1:1" ht="15">
      <c r="A551" s="47"/>
    </row>
    <row r="552" spans="1:1" ht="15">
      <c r="A552" s="47"/>
    </row>
    <row r="553" spans="1:1" ht="15">
      <c r="A553" s="47"/>
    </row>
    <row r="554" spans="1:1" ht="15">
      <c r="A554" s="47"/>
    </row>
    <row r="555" spans="1:1" ht="15">
      <c r="A555" s="47"/>
    </row>
    <row r="556" spans="1:1" ht="15">
      <c r="A556" s="47"/>
    </row>
    <row r="557" spans="1:1" ht="15">
      <c r="A557" s="47"/>
    </row>
    <row r="558" spans="1:1" ht="15">
      <c r="A558" s="47"/>
    </row>
    <row r="559" spans="1:1" ht="15">
      <c r="A559" s="47"/>
    </row>
    <row r="560" spans="1:1" ht="15">
      <c r="A560" s="47"/>
    </row>
    <row r="561" spans="1:1" ht="15">
      <c r="A561" s="47"/>
    </row>
    <row r="562" spans="1:1" ht="15">
      <c r="A562" s="47"/>
    </row>
    <row r="563" spans="1:1" ht="15">
      <c r="A563" s="47"/>
    </row>
    <row r="564" spans="1:1" ht="15">
      <c r="A564" s="47"/>
    </row>
    <row r="565" spans="1:1" ht="15">
      <c r="A565" s="47"/>
    </row>
    <row r="566" spans="1:1" ht="15">
      <c r="A566" s="47"/>
    </row>
    <row r="567" spans="1:1" ht="15">
      <c r="A567" s="47"/>
    </row>
    <row r="568" spans="1:1" ht="15">
      <c r="A568" s="47"/>
    </row>
    <row r="569" spans="1:1" ht="15">
      <c r="A569" s="47"/>
    </row>
    <row r="570" spans="1:1" ht="15">
      <c r="A570" s="47"/>
    </row>
    <row r="571" spans="1:1" ht="15">
      <c r="A571" s="47"/>
    </row>
    <row r="572" spans="1:1" ht="15">
      <c r="A572" s="47"/>
    </row>
    <row r="573" spans="1:1" ht="15">
      <c r="A573" s="47"/>
    </row>
    <row r="574" spans="1:1" ht="15">
      <c r="A574" s="47"/>
    </row>
    <row r="575" spans="1:1" ht="15">
      <c r="A575" s="47"/>
    </row>
    <row r="576" spans="1:1" ht="15">
      <c r="A576" s="47"/>
    </row>
    <row r="577" spans="1:1" ht="15">
      <c r="A577" s="47"/>
    </row>
    <row r="578" spans="1:1" ht="15">
      <c r="A578" s="47"/>
    </row>
    <row r="579" spans="1:1" ht="15">
      <c r="A579" s="47"/>
    </row>
    <row r="580" spans="1:1" ht="15">
      <c r="A580" s="47"/>
    </row>
    <row r="581" spans="1:1" ht="15">
      <c r="A581" s="47"/>
    </row>
    <row r="582" spans="1:1" ht="15">
      <c r="A582" s="47"/>
    </row>
    <row r="583" spans="1:1" ht="15">
      <c r="A583" s="47"/>
    </row>
    <row r="584" spans="1:1" ht="15">
      <c r="A584" s="47"/>
    </row>
    <row r="585" spans="1:1" ht="15">
      <c r="A585" s="47"/>
    </row>
    <row r="586" spans="1:1" ht="15">
      <c r="A586" s="47"/>
    </row>
    <row r="587" spans="1:1" ht="15">
      <c r="A587" s="47"/>
    </row>
    <row r="588" spans="1:1" ht="15">
      <c r="A588" s="47"/>
    </row>
    <row r="589" spans="1:1" ht="15">
      <c r="A589" s="47"/>
    </row>
    <row r="590" spans="1:1" ht="15">
      <c r="A590" s="47"/>
    </row>
    <row r="591" spans="1:1" ht="15">
      <c r="A591" s="47"/>
    </row>
    <row r="592" spans="1:1" ht="15">
      <c r="A592" s="47"/>
    </row>
    <row r="593" spans="1:1" ht="15">
      <c r="A593" s="47"/>
    </row>
    <row r="594" spans="1:1" ht="15">
      <c r="A594" s="47"/>
    </row>
    <row r="595" spans="1:1" ht="15">
      <c r="A595" s="47"/>
    </row>
    <row r="596" spans="1:1" ht="15">
      <c r="A596" s="47"/>
    </row>
    <row r="597" spans="1:1" ht="15">
      <c r="A597" s="47"/>
    </row>
    <row r="598" spans="1:1" ht="15">
      <c r="A598" s="47"/>
    </row>
    <row r="599" spans="1:1" ht="15">
      <c r="A599" s="47"/>
    </row>
    <row r="600" spans="1:1" ht="15">
      <c r="A600" s="47"/>
    </row>
    <row r="601" spans="1:1" ht="15">
      <c r="A601" s="47"/>
    </row>
    <row r="602" spans="1:1" ht="15">
      <c r="A602" s="47"/>
    </row>
    <row r="603" spans="1:1" ht="15">
      <c r="A603" s="47"/>
    </row>
    <row r="604" spans="1:1" ht="15">
      <c r="A604" s="47"/>
    </row>
    <row r="605" spans="1:1" ht="15">
      <c r="A605" s="47"/>
    </row>
    <row r="606" spans="1:1" ht="15">
      <c r="A606" s="47"/>
    </row>
    <row r="607" spans="1:1" ht="15">
      <c r="A607" s="47"/>
    </row>
    <row r="608" spans="1:1" ht="15">
      <c r="A608" s="47"/>
    </row>
    <row r="609" spans="1:1" ht="15">
      <c r="A609" s="47"/>
    </row>
    <row r="610" spans="1:1" ht="15">
      <c r="A610" s="47"/>
    </row>
    <row r="611" spans="1:1" ht="15">
      <c r="A611" s="47"/>
    </row>
    <row r="612" spans="1:1" ht="15">
      <c r="A612" s="47"/>
    </row>
    <row r="613" spans="1:1" ht="15">
      <c r="A613" s="47"/>
    </row>
    <row r="614" spans="1:1" ht="15">
      <c r="A614" s="47"/>
    </row>
    <row r="615" spans="1:1" ht="15">
      <c r="A615" s="47"/>
    </row>
    <row r="616" spans="1:1" ht="15">
      <c r="A616" s="47"/>
    </row>
    <row r="617" spans="1:1" ht="15">
      <c r="A617" s="47"/>
    </row>
    <row r="618" spans="1:1" ht="15">
      <c r="A618" s="47"/>
    </row>
    <row r="619" spans="1:1" ht="15">
      <c r="A619" s="47"/>
    </row>
    <row r="620" spans="1:1" ht="15">
      <c r="A620" s="47"/>
    </row>
    <row r="621" spans="1:1" ht="15">
      <c r="A621" s="47"/>
    </row>
    <row r="622" spans="1:1" ht="15">
      <c r="A622" s="47"/>
    </row>
    <row r="623" spans="1:1" ht="15">
      <c r="A623" s="47"/>
    </row>
    <row r="624" spans="1:1" ht="15">
      <c r="A624" s="47"/>
    </row>
    <row r="625" spans="1:1" ht="15">
      <c r="A625" s="47"/>
    </row>
    <row r="626" spans="1:1" ht="15">
      <c r="A626" s="47"/>
    </row>
    <row r="627" spans="1:1" ht="15">
      <c r="A627" s="47"/>
    </row>
    <row r="628" spans="1:1" ht="15">
      <c r="A628" s="47"/>
    </row>
    <row r="629" spans="1:1" ht="15">
      <c r="A629" s="47"/>
    </row>
    <row r="630" spans="1:1" ht="15">
      <c r="A630" s="47"/>
    </row>
    <row r="631" spans="1:1" ht="15">
      <c r="A631" s="47"/>
    </row>
    <row r="632" spans="1:1" ht="15">
      <c r="A632" s="47"/>
    </row>
    <row r="633" spans="1:1" ht="15">
      <c r="A633" s="47"/>
    </row>
    <row r="634" spans="1:1" ht="15">
      <c r="A634" s="47"/>
    </row>
    <row r="635" spans="1:1" ht="15">
      <c r="A635" s="47"/>
    </row>
    <row r="636" spans="1:1" ht="15">
      <c r="A636" s="47"/>
    </row>
    <row r="637" spans="1:1" ht="15">
      <c r="A637" s="47"/>
    </row>
    <row r="638" spans="1:1" ht="15">
      <c r="A638" s="47"/>
    </row>
    <row r="639" spans="1:1" ht="15">
      <c r="A639" s="47"/>
    </row>
    <row r="640" spans="1:1" ht="15">
      <c r="A640" s="47"/>
    </row>
    <row r="641" spans="1:1" ht="15">
      <c r="A641" s="47"/>
    </row>
    <row r="642" spans="1:1" ht="15">
      <c r="A642" s="47"/>
    </row>
    <row r="643" spans="1:1" ht="15">
      <c r="A643" s="47"/>
    </row>
    <row r="644" spans="1:1" ht="15">
      <c r="A644" s="47"/>
    </row>
    <row r="645" spans="1:1" ht="15">
      <c r="A645" s="47"/>
    </row>
    <row r="646" spans="1:1" ht="15">
      <c r="A646" s="47"/>
    </row>
    <row r="647" spans="1:1" ht="15">
      <c r="A647" s="47"/>
    </row>
    <row r="648" spans="1:1" ht="15">
      <c r="A648" s="47"/>
    </row>
    <row r="649" spans="1:1" ht="15">
      <c r="A649" s="47"/>
    </row>
    <row r="650" spans="1:1" ht="15">
      <c r="A650" s="47"/>
    </row>
    <row r="651" spans="1:1" ht="15">
      <c r="A651" s="47"/>
    </row>
    <row r="652" spans="1:1" ht="15">
      <c r="A652" s="47"/>
    </row>
    <row r="653" spans="1:1" ht="15">
      <c r="A653" s="47"/>
    </row>
    <row r="654" spans="1:1" ht="15">
      <c r="A654" s="47"/>
    </row>
    <row r="655" spans="1:1" ht="15">
      <c r="A655" s="47"/>
    </row>
    <row r="656" spans="1:1" ht="15">
      <c r="A656" s="47"/>
    </row>
    <row r="657" spans="1:1" ht="15">
      <c r="A657" s="47"/>
    </row>
    <row r="658" spans="1:1" ht="15">
      <c r="A658" s="47"/>
    </row>
    <row r="659" spans="1:1" ht="15">
      <c r="A659" s="47"/>
    </row>
    <row r="660" spans="1:1" ht="15">
      <c r="A660" s="47"/>
    </row>
    <row r="661" spans="1:1" ht="15">
      <c r="A661" s="47"/>
    </row>
    <row r="662" spans="1:1" ht="15">
      <c r="A662" s="47"/>
    </row>
    <row r="663" spans="1:1" ht="15">
      <c r="A663" s="47"/>
    </row>
    <row r="664" spans="1:1" ht="15">
      <c r="A664" s="47"/>
    </row>
    <row r="665" spans="1:1" ht="15">
      <c r="A665" s="47"/>
    </row>
    <row r="666" spans="1:1" ht="15">
      <c r="A666" s="47"/>
    </row>
    <row r="667" spans="1:1" ht="15">
      <c r="A667" s="47"/>
    </row>
    <row r="668" spans="1:1" ht="15">
      <c r="A668" s="47"/>
    </row>
    <row r="669" spans="1:1" ht="15">
      <c r="A669" s="47"/>
    </row>
    <row r="670" spans="1:1" ht="15">
      <c r="A670" s="47"/>
    </row>
    <row r="671" spans="1:1" ht="15">
      <c r="A671" s="47"/>
    </row>
    <row r="672" spans="1:1" ht="15">
      <c r="A672" s="47"/>
    </row>
    <row r="673" spans="1:1" ht="15">
      <c r="A673" s="47"/>
    </row>
    <row r="674" spans="1:1" ht="15">
      <c r="A674" s="47"/>
    </row>
    <row r="675" spans="1:1" ht="15">
      <c r="A675" s="47"/>
    </row>
    <row r="676" spans="1:1" ht="15">
      <c r="A676" s="47"/>
    </row>
  </sheetData>
  <autoFilter ref="A11:O195">
    <filterColumn colId="11">
      <customFilters>
        <customFilter operator="notEqual" val=" "/>
      </customFilters>
    </filterColumn>
  </autoFilter>
  <mergeCells count="99">
    <mergeCell ref="F31:F32"/>
    <mergeCell ref="E31:E32"/>
    <mergeCell ref="E20:E21"/>
    <mergeCell ref="F20:F21"/>
    <mergeCell ref="A195:B195"/>
    <mergeCell ref="E182:E184"/>
    <mergeCell ref="F182:F184"/>
    <mergeCell ref="E142:E143"/>
    <mergeCell ref="F142:F143"/>
    <mergeCell ref="E157:E160"/>
    <mergeCell ref="F157:F160"/>
    <mergeCell ref="E151:E152"/>
    <mergeCell ref="F151:F152"/>
    <mergeCell ref="A100:A104"/>
    <mergeCell ref="B100:B104"/>
    <mergeCell ref="C100:C104"/>
    <mergeCell ref="A197:B197"/>
    <mergeCell ref="A173:A174"/>
    <mergeCell ref="B173:B174"/>
    <mergeCell ref="C173:C174"/>
    <mergeCell ref="D173:D177"/>
    <mergeCell ref="A193:D193"/>
    <mergeCell ref="G193:K193"/>
    <mergeCell ref="A194:C194"/>
    <mergeCell ref="G194:K194"/>
    <mergeCell ref="E161:E162"/>
    <mergeCell ref="F161:F162"/>
    <mergeCell ref="E165:E167"/>
    <mergeCell ref="F165:F167"/>
    <mergeCell ref="E168:E169"/>
    <mergeCell ref="F168:F169"/>
    <mergeCell ref="D100:D104"/>
    <mergeCell ref="E108:E113"/>
    <mergeCell ref="F108:F113"/>
    <mergeCell ref="A116:A119"/>
    <mergeCell ref="B116:B119"/>
    <mergeCell ref="C116:C119"/>
    <mergeCell ref="D116:D119"/>
    <mergeCell ref="E77:E81"/>
    <mergeCell ref="F77:F81"/>
    <mergeCell ref="E48:E54"/>
    <mergeCell ref="F48:F54"/>
    <mergeCell ref="E56:E57"/>
    <mergeCell ref="F56:F57"/>
    <mergeCell ref="E58:E60"/>
    <mergeCell ref="F58:F60"/>
    <mergeCell ref="F120:F123"/>
    <mergeCell ref="E128:E129"/>
    <mergeCell ref="F128:F129"/>
    <mergeCell ref="E130:E132"/>
    <mergeCell ref="F130:F132"/>
    <mergeCell ref="L17:L18"/>
    <mergeCell ref="A22:A23"/>
    <mergeCell ref="B22:B23"/>
    <mergeCell ref="C22:C23"/>
    <mergeCell ref="D22:D23"/>
    <mergeCell ref="A16:A18"/>
    <mergeCell ref="B16:B18"/>
    <mergeCell ref="C16:C18"/>
    <mergeCell ref="D16:D18"/>
    <mergeCell ref="E17:E18"/>
    <mergeCell ref="F17:F18"/>
    <mergeCell ref="G17:G18"/>
    <mergeCell ref="H17:H18"/>
    <mergeCell ref="I17:I18"/>
    <mergeCell ref="J17:J18"/>
    <mergeCell ref="K17:K18"/>
    <mergeCell ref="A4:K4"/>
    <mergeCell ref="A5:K5"/>
    <mergeCell ref="A9:A10"/>
    <mergeCell ref="B9:B10"/>
    <mergeCell ref="C9:C10"/>
    <mergeCell ref="D9:D10"/>
    <mergeCell ref="E9:E10"/>
    <mergeCell ref="F9:F10"/>
    <mergeCell ref="G9:G10"/>
    <mergeCell ref="H9:H10"/>
    <mergeCell ref="I9:K9"/>
    <mergeCell ref="E138:E139"/>
    <mergeCell ref="F138:F139"/>
    <mergeCell ref="E34:E35"/>
    <mergeCell ref="F34:F35"/>
    <mergeCell ref="E39:E41"/>
    <mergeCell ref="F39:F41"/>
    <mergeCell ref="F67:F71"/>
    <mergeCell ref="E72:E76"/>
    <mergeCell ref="F72:F76"/>
    <mergeCell ref="E86:E94"/>
    <mergeCell ref="F86:F94"/>
    <mergeCell ref="E61:E63"/>
    <mergeCell ref="F61:F63"/>
    <mergeCell ref="E134:E135"/>
    <mergeCell ref="F134:F135"/>
    <mergeCell ref="E120:E123"/>
    <mergeCell ref="A43:A44"/>
    <mergeCell ref="B43:B44"/>
    <mergeCell ref="C43:C44"/>
    <mergeCell ref="D43:D44"/>
    <mergeCell ref="E67:E71"/>
  </mergeCells>
  <pageMargins left="0.59055118110236227" right="0.19685039370078741" top="0.23622047244094491" bottom="1.0629921259842521" header="0.23622047244094491" footer="0.51181102362204722"/>
  <pageSetup paperSize="9" scale="35" fitToHeight="0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Acer</cp:lastModifiedBy>
  <cp:revision>28</cp:revision>
  <cp:lastPrinted>2025-12-18T11:42:58Z</cp:lastPrinted>
  <dcterms:created xsi:type="dcterms:W3CDTF">2024-03-26T08:06:41Z</dcterms:created>
  <dcterms:modified xsi:type="dcterms:W3CDTF">2025-12-19T09:34:40Z</dcterms:modified>
  <dc:language>uk-UA</dc:language>
</cp:coreProperties>
</file>