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20C39D4-41A0-4B00-805A-B21C904EBD06}" xr6:coauthVersionLast="47" xr6:coauthVersionMax="47" xr10:uidLastSave="{00000000-0000-0000-0000-000000000000}"/>
  <bookViews>
    <workbookView xWindow="75" yWindow="600" windowWidth="28725" windowHeight="15600" xr2:uid="{00000000-000D-0000-FFFF-FFFF00000000}"/>
  </bookViews>
  <sheets>
    <sheet name="Лист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I31" i="4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K7" i="4"/>
  <c r="G8" i="4"/>
  <c r="E10" i="4" l="1"/>
  <c r="E11" i="4" s="1"/>
  <c r="E12" i="4" s="1"/>
  <c r="E13" i="4" s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<sst xmlns="http://schemas.openxmlformats.org/spreadsheetml/2006/main" count="13" uniqueCount="13">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</sst>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4" fontId="1" fillId="0" borderId="1" xfId="0" applyNumberFormat="1" applyFont="1" applyFill="1" applyBorder="1"/>
    <xf numFmtId="4" fontId="3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5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65" fontId="3" fillId="3" borderId="1" xfId="0" applyNumberFormat="1" applyFont="1" applyFill="1" applyBorder="1"/>
    <xf numFmtId="4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6" fillId="0" borderId="1" xfId="0" applyNumberFormat="1" applyFont="1" applyFill="1" applyBorder="1"/>
    <xf numFmtId="4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9" fontId="6" fillId="0" borderId="1" xfId="0" applyNumberFormat="1" applyFont="1" applyFill="1" applyBorder="1"/>
    <xf numFmtId="164" fontId="6" fillId="0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110" zoomScaleNormal="110" workbookViewId="0">
      <selection activeCell="D10" sqref="D10:K10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8554687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45">
        <v>65536.929999999993</v>
      </c>
      <c r="C5" s="6">
        <v>16431.68</v>
      </c>
      <c r="D5" s="7">
        <f>(1/((1+0.065)))</f>
        <v>0.93896713615023475</v>
      </c>
      <c r="E5" s="41">
        <f>$B$5*D5</f>
        <v>61537.023474178401</v>
      </c>
      <c r="F5" s="41"/>
      <c r="G5" s="41"/>
      <c r="H5" s="5"/>
      <c r="I5" s="6">
        <f>-B5</f>
        <v>-65536.929999999993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41">
        <f>F6-E5</f>
        <v>-46108.215962441311</v>
      </c>
      <c r="F6" s="41">
        <f>$C$5*D6</f>
        <v>15428.80751173709</v>
      </c>
      <c r="G6" s="41">
        <v>969.84037560000002</v>
      </c>
      <c r="H6" s="9"/>
      <c r="I6" s="6">
        <f>$C$5</f>
        <v>16431.68</v>
      </c>
      <c r="J6" s="8">
        <v>-0.39304438978358364</v>
      </c>
      <c r="K6" s="10">
        <f>G6/$E$5</f>
        <v>1.5760274398175199E-2</v>
      </c>
      <c r="L6" s="11">
        <f>IRR(I5:I6)</f>
        <v>-0.74927601887973694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41">
        <f>F7+E6</f>
        <v>-31621.072758932307</v>
      </c>
      <c r="F7" s="41">
        <f>$C$5*D7</f>
        <v>14487.143203509006</v>
      </c>
      <c r="G7" s="41">
        <f>G6+F7</f>
        <v>15456.983579109006</v>
      </c>
      <c r="H7" s="12"/>
      <c r="I7" s="6">
        <f t="shared" ref="I7:I31" si="0">$C$5</f>
        <v>16431.68</v>
      </c>
      <c r="J7" s="8">
        <v>0.13957252965191719</v>
      </c>
      <c r="K7" s="10">
        <f t="shared" ref="K7:K25" si="1">G7/$E$5</f>
        <v>0.25118185291485418</v>
      </c>
      <c r="L7" s="13">
        <f>IRR(I5:I7)</f>
        <v>-0.35846012363163038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42">
        <f>F8+E7</f>
        <v>-18018.121394135116</v>
      </c>
      <c r="F8" s="42">
        <f t="shared" ref="F8:F25" si="3">$C$5*D8</f>
        <v>13602.951364797189</v>
      </c>
      <c r="G8" s="42">
        <f>G7+F8</f>
        <v>29059.934943906195</v>
      </c>
      <c r="H8" s="27"/>
      <c r="I8" s="24">
        <f t="shared" si="0"/>
        <v>16431.68</v>
      </c>
      <c r="J8" s="25">
        <v>0.37187890437502819</v>
      </c>
      <c r="K8" s="26">
        <f t="shared" si="1"/>
        <v>0.47223497828262784</v>
      </c>
      <c r="L8" s="11">
        <f>IRR(I5:I8)</f>
        <v>-0.12992182211826142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42">
        <f>F9+E8</f>
        <v>-5245.3971079405692</v>
      </c>
      <c r="F9" s="42">
        <f t="shared" si="3"/>
        <v>12772.724286194547</v>
      </c>
      <c r="G9" s="42">
        <f t="shared" ref="G9:G23" si="4">G8+F9</f>
        <v>41832.65923010074</v>
      </c>
      <c r="H9" s="27"/>
      <c r="I9" s="24">
        <f t="shared" si="0"/>
        <v>16431.68</v>
      </c>
      <c r="J9" s="25">
        <v>0.4806832597947821</v>
      </c>
      <c r="K9" s="26">
        <f t="shared" si="1"/>
        <v>0.67979659834626505</v>
      </c>
      <c r="L9" s="28">
        <f>IRR(I5:I9)</f>
        <v>1.1577000456335362E-3</v>
      </c>
      <c r="M9" s="29"/>
      <c r="N9" s="29"/>
    </row>
    <row r="10" spans="1:14" s="31" customFormat="1" x14ac:dyDescent="0.25">
      <c r="A10" s="22">
        <v>5</v>
      </c>
      <c r="B10" s="23"/>
      <c r="C10" s="23"/>
      <c r="D10" s="53">
        <f t="shared" si="2"/>
        <v>0.72988083652095492</v>
      </c>
      <c r="E10" s="54">
        <f t="shared" ref="E10:E22" si="5">F10+E9</f>
        <v>6747.7712359040761</v>
      </c>
      <c r="F10" s="54">
        <f t="shared" si="3"/>
        <v>11993.168343844645</v>
      </c>
      <c r="G10" s="54">
        <f t="shared" si="4"/>
        <v>53825.827573945382</v>
      </c>
      <c r="H10" s="55">
        <f t="shared" ref="H9:H10" si="6">1-(E10/F10)+2</f>
        <v>2.4373654198419308</v>
      </c>
      <c r="I10" s="56">
        <f t="shared" si="0"/>
        <v>16431.68</v>
      </c>
      <c r="J10" s="57">
        <v>0.53595449211665946</v>
      </c>
      <c r="K10" s="58">
        <f t="shared" si="1"/>
        <v>0.87469013831212161</v>
      </c>
      <c r="L10" s="28">
        <f>IRR(I5:I10)</f>
        <v>8.0405189305922331E-2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42">
        <f t="shared" si="5"/>
        <v>18008.962169091537</v>
      </c>
      <c r="F11" s="42">
        <f t="shared" si="3"/>
        <v>11261.190933187459</v>
      </c>
      <c r="G11" s="42">
        <f t="shared" si="4"/>
        <v>65087.018507132845</v>
      </c>
      <c r="H11" s="27"/>
      <c r="I11" s="24">
        <f t="shared" si="0"/>
        <v>16431.68</v>
      </c>
      <c r="J11" s="25">
        <v>0.56576508799649428</v>
      </c>
      <c r="K11" s="26">
        <f t="shared" si="1"/>
        <v>1.0576887673880435</v>
      </c>
      <c r="L11" s="28">
        <f>IRR(I5:I11)</f>
        <v>0.13081894781038317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42">
        <f t="shared" si="5"/>
        <v>28582.850369267559</v>
      </c>
      <c r="F12" s="42">
        <f t="shared" si="3"/>
        <v>10573.888200176021</v>
      </c>
      <c r="G12" s="42">
        <f t="shared" si="4"/>
        <v>75660.906707308866</v>
      </c>
      <c r="H12" s="27"/>
      <c r="I12" s="24">
        <f t="shared" si="0"/>
        <v>16431.68</v>
      </c>
      <c r="J12" s="25">
        <v>0.58253959189263305</v>
      </c>
      <c r="K12" s="26">
        <f t="shared" si="1"/>
        <v>1.2295184660508807</v>
      </c>
      <c r="L12" s="28">
        <f>IRR(I5:I12)</f>
        <v>0.16425551778912384</v>
      </c>
      <c r="M12" s="29"/>
      <c r="N12" s="29"/>
    </row>
    <row r="13" spans="1:14" s="31" customFormat="1" x14ac:dyDescent="0.25">
      <c r="A13" s="22">
        <v>8</v>
      </c>
      <c r="B13" s="23"/>
      <c r="C13" s="23"/>
      <c r="D13" s="23">
        <f t="shared" si="2"/>
        <v>0.60423118763827188</v>
      </c>
      <c r="E13" s="42">
        <f>F13+E12</f>
        <v>38511.383890559599</v>
      </c>
      <c r="F13" s="42">
        <f t="shared" si="3"/>
        <v>9928.5335212920399</v>
      </c>
      <c r="G13" s="42">
        <f t="shared" si="4"/>
        <v>85589.440228600899</v>
      </c>
      <c r="H13" s="27"/>
      <c r="I13" s="24">
        <f t="shared" si="0"/>
        <v>16431.68</v>
      </c>
      <c r="J13" s="25">
        <v>0.59226520805407001</v>
      </c>
      <c r="K13" s="26">
        <f t="shared" si="1"/>
        <v>1.3908609061098829</v>
      </c>
      <c r="L13" s="28">
        <f>IRR(I5:I13)</f>
        <v>0.18718284485845693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43">
        <f t="shared" si="5"/>
        <v>47833.950577218791</v>
      </c>
      <c r="F14" s="43">
        <f t="shared" si="3"/>
        <v>9322.566686659191</v>
      </c>
      <c r="G14" s="43">
        <f t="shared" si="4"/>
        <v>94912.006915260092</v>
      </c>
      <c r="H14" s="15"/>
      <c r="I14" s="6">
        <f t="shared" si="0"/>
        <v>16431.68</v>
      </c>
      <c r="J14" s="18">
        <v>0.59802448742609526</v>
      </c>
      <c r="K14" s="19">
        <f t="shared" si="1"/>
        <v>1.542356154991575</v>
      </c>
      <c r="L14" s="11">
        <f>IRR(I5:I14)</f>
        <v>0.20332831169580978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43">
        <f>F15+E14</f>
        <v>56587.534320560757</v>
      </c>
      <c r="F15" s="43">
        <f t="shared" si="3"/>
        <v>8753.5837433419638</v>
      </c>
      <c r="G15" s="43">
        <f t="shared" si="4"/>
        <v>103665.59065860206</v>
      </c>
      <c r="H15" s="16"/>
      <c r="I15" s="6">
        <f t="shared" si="0"/>
        <v>16431.68</v>
      </c>
      <c r="J15" s="18">
        <v>0.6014864030735374</v>
      </c>
      <c r="K15" s="19">
        <f t="shared" si="1"/>
        <v>1.6846052149743846</v>
      </c>
      <c r="L15" s="11">
        <f>IRR(I5:I15)</f>
        <v>0.21494479851314963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42">
        <f t="shared" si="5"/>
        <v>64806.861779097817</v>
      </c>
      <c r="F16" s="42">
        <f t="shared" si="3"/>
        <v>8219.3274585370564</v>
      </c>
      <c r="G16" s="42">
        <f t="shared" si="4"/>
        <v>111884.91811713911</v>
      </c>
      <c r="H16" s="27"/>
      <c r="I16" s="24">
        <f t="shared" si="0"/>
        <v>16431.68</v>
      </c>
      <c r="J16" s="25">
        <v>0.60358947338083446</v>
      </c>
      <c r="K16" s="26">
        <f t="shared" si="1"/>
        <v>1.8181724074465062</v>
      </c>
      <c r="L16" s="11">
        <f>IRR(I5:I16)</f>
        <v>0.22345009473321364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42">
        <f t="shared" si="5"/>
        <v>72524.540143921346</v>
      </c>
      <c r="F17" s="42">
        <f t="shared" si="3"/>
        <v>7717.6783648235287</v>
      </c>
      <c r="G17" s="42">
        <f t="shared" si="4"/>
        <v>119602.59648196264</v>
      </c>
      <c r="H17" s="27"/>
      <c r="I17" s="24">
        <f t="shared" si="0"/>
        <v>16431.68</v>
      </c>
      <c r="J17" s="25">
        <v>0.60487659723539988</v>
      </c>
      <c r="K17" s="26">
        <f t="shared" si="1"/>
        <v>1.9435876116456816</v>
      </c>
      <c r="L17" s="11">
        <f>IRR(I5:I17)</f>
        <v>0.22976741644244014</v>
      </c>
    </row>
    <row r="18" spans="1:12" x14ac:dyDescent="0.25">
      <c r="A18" s="46">
        <v>13</v>
      </c>
      <c r="B18" s="47"/>
      <c r="C18" s="47"/>
      <c r="D18" s="47">
        <f t="shared" si="2"/>
        <v>0.44101676468547191</v>
      </c>
      <c r="E18" s="48">
        <f t="shared" si="5"/>
        <v>79771.186495868315</v>
      </c>
      <c r="F18" s="48">
        <f t="shared" si="3"/>
        <v>7246.6463519469753</v>
      </c>
      <c r="G18" s="48">
        <f t="shared" si="4"/>
        <v>126849.24283390961</v>
      </c>
      <c r="H18" s="49"/>
      <c r="I18" s="50">
        <f t="shared" si="0"/>
        <v>16431.68</v>
      </c>
      <c r="J18" s="51">
        <v>0.60566845610614262</v>
      </c>
      <c r="K18" s="52">
        <f t="shared" si="1"/>
        <v>2.0613483667622781</v>
      </c>
      <c r="L18" s="11">
        <f>IRR(I5:I18)</f>
        <v>0.23451557005364632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43">
        <f t="shared" si="5"/>
        <v>86575.549267649505</v>
      </c>
      <c r="F19" s="43">
        <f t="shared" si="3"/>
        <v>6804.3627717811978</v>
      </c>
      <c r="G19" s="43">
        <f t="shared" si="4"/>
        <v>133653.6056056908</v>
      </c>
      <c r="H19" s="16"/>
      <c r="I19" s="6">
        <f t="shared" si="0"/>
        <v>16431.68</v>
      </c>
      <c r="J19" s="18">
        <v>0.6061573885069016</v>
      </c>
      <c r="K19" s="19">
        <f t="shared" si="1"/>
        <v>2.1719218457449978</v>
      </c>
      <c r="L19" s="11">
        <f>IRR(I5:I19)</f>
        <v>0.23811966883162805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43">
        <f t="shared" si="5"/>
        <v>92964.622292796179</v>
      </c>
      <c r="F20" s="43">
        <f t="shared" si="3"/>
        <v>6389.0730251466666</v>
      </c>
      <c r="G20" s="43">
        <f t="shared" si="4"/>
        <v>140042.67863083747</v>
      </c>
      <c r="H20" s="16"/>
      <c r="I20" s="6">
        <f t="shared" si="0"/>
        <v>16431.68</v>
      </c>
      <c r="J20" s="18">
        <v>0.60646003676091353</v>
      </c>
      <c r="K20" s="19">
        <f t="shared" si="1"/>
        <v>2.2757467086395704</v>
      </c>
      <c r="L20" s="11">
        <f>IRR(I5:I20)</f>
        <v>0.24087798446738495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43">
        <f t="shared" si="5"/>
        <v>98963.751893872861</v>
      </c>
      <c r="F21" s="43">
        <f t="shared" si="3"/>
        <v>5999.1296010766819</v>
      </c>
      <c r="G21" s="43">
        <f t="shared" si="4"/>
        <v>146041.80823191415</v>
      </c>
      <c r="H21" s="16"/>
      <c r="I21" s="6">
        <f t="shared" si="0"/>
        <v>16431.68</v>
      </c>
      <c r="J21" s="18">
        <v>0.6066476983468222</v>
      </c>
      <c r="K21" s="19">
        <f t="shared" si="1"/>
        <v>2.3732348428128778</v>
      </c>
      <c r="L21" s="11">
        <f>IRR(I5:I21)</f>
        <v>0.2430036206881705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43">
        <f t="shared" si="5"/>
        <v>104596.73743478993</v>
      </c>
      <c r="F22" s="43">
        <f t="shared" si="3"/>
        <v>5632.9855409170732</v>
      </c>
      <c r="G22" s="43">
        <f t="shared" si="4"/>
        <v>151674.79377283124</v>
      </c>
      <c r="H22" s="16"/>
      <c r="I22" s="6">
        <f t="shared" si="0"/>
        <v>16431.68</v>
      </c>
      <c r="J22" s="18">
        <v>0.606764197650006</v>
      </c>
      <c r="K22" s="19">
        <f t="shared" si="1"/>
        <v>2.4647729969662184</v>
      </c>
      <c r="L22" s="11">
        <f>IRR(I5:I22)</f>
        <v>0.24465123064641858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42">
        <f>F23+E22</f>
        <v>109885.92573612052</v>
      </c>
      <c r="F23" s="42">
        <f t="shared" si="3"/>
        <v>5289.1883013305851</v>
      </c>
      <c r="G23" s="42">
        <f t="shared" si="4"/>
        <v>156963.98207416182</v>
      </c>
      <c r="H23" s="27"/>
      <c r="I23" s="24">
        <f t="shared" si="0"/>
        <v>16431.68</v>
      </c>
      <c r="J23" s="25">
        <v>0.60683657755004239</v>
      </c>
      <c r="K23" s="26">
        <f t="shared" si="1"/>
        <v>2.5507243154200592</v>
      </c>
      <c r="L23" s="11">
        <f>IRR(I5:I23)</f>
        <v>0.24593457582612288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43">
        <f>F24+E23</f>
        <v>114852.29972798022</v>
      </c>
      <c r="F24" s="43">
        <f t="shared" si="3"/>
        <v>4966.3739918597048</v>
      </c>
      <c r="G24" s="43">
        <f>G23+F24</f>
        <v>161930.35606602152</v>
      </c>
      <c r="H24" s="16"/>
      <c r="I24" s="6">
        <f t="shared" si="0"/>
        <v>16431.68</v>
      </c>
      <c r="J24" s="18">
        <v>0.60683657755004239</v>
      </c>
      <c r="K24" s="19">
        <f t="shared" si="1"/>
        <v>2.6314297787569987</v>
      </c>
      <c r="L24" s="11">
        <f>IRR(I5:I23)</f>
        <v>0.24593457582612288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43">
        <f>F25+E24</f>
        <v>119515.56169216774</v>
      </c>
      <c r="F25" s="43">
        <f t="shared" si="3"/>
        <v>4663.2619641875172</v>
      </c>
      <c r="G25" s="43">
        <f>G24+F25</f>
        <v>166593.61803020904</v>
      </c>
      <c r="H25" s="16"/>
      <c r="I25" s="6">
        <f t="shared" si="0"/>
        <v>16431.68</v>
      </c>
      <c r="J25" s="18">
        <v>0.60690954975388844</v>
      </c>
      <c r="K25" s="19">
        <f t="shared" si="1"/>
        <v>2.7072095565381629</v>
      </c>
      <c r="L25" s="11">
        <f>IRR(I5:I25)</f>
        <v>0.2477261270286939</v>
      </c>
    </row>
    <row r="26" spans="1:12" x14ac:dyDescent="0.25">
      <c r="A26" s="22">
        <v>21</v>
      </c>
      <c r="B26" s="16"/>
      <c r="C26" s="16"/>
      <c r="D26" s="17">
        <f t="shared" ref="D26:D27" si="7">(1/((1+0.065)^A26))</f>
        <v>0.26647608349429097</v>
      </c>
      <c r="E26" s="43">
        <f>F26+E25</f>
        <v>123894.21142379922</v>
      </c>
      <c r="F26" s="43">
        <f t="shared" ref="F26:F27" si="8">$C$5*D26</f>
        <v>4378.6497316314708</v>
      </c>
      <c r="G26" s="43">
        <f>G25+F26</f>
        <v>170972.26776184051</v>
      </c>
      <c r="H26" s="16"/>
      <c r="I26" s="6">
        <f t="shared" si="0"/>
        <v>16431.68</v>
      </c>
      <c r="J26" s="18">
        <v>0.60690954975388844</v>
      </c>
      <c r="K26" s="19">
        <f t="shared" ref="K26:K27" si="9">G26/$E$5</f>
        <v>2.7783642774594441</v>
      </c>
    </row>
    <row r="27" spans="1:12" ht="14.25" customHeight="1" x14ac:dyDescent="0.25">
      <c r="A27" s="16">
        <v>22</v>
      </c>
      <c r="B27" s="16"/>
      <c r="C27" s="16"/>
      <c r="D27" s="17">
        <f t="shared" si="7"/>
        <v>0.25021228497116527</v>
      </c>
      <c r="E27" s="43">
        <f>F27+E26</f>
        <v>128005.61962251422</v>
      </c>
      <c r="F27" s="43">
        <f t="shared" si="8"/>
        <v>4111.4081987149966</v>
      </c>
      <c r="G27" s="43">
        <f>G26+F27</f>
        <v>175083.6759605555</v>
      </c>
      <c r="H27" s="16"/>
      <c r="I27" s="6">
        <f t="shared" si="0"/>
        <v>16431.68</v>
      </c>
      <c r="J27" s="18">
        <v>0.60690954975388844</v>
      </c>
      <c r="K27" s="19">
        <f t="shared" si="9"/>
        <v>2.8451762219864678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34"/>
      <c r="E28" s="44"/>
      <c r="F28" s="44"/>
      <c r="G28" s="44"/>
      <c r="H28" s="16"/>
      <c r="I28" s="33"/>
      <c r="J28" s="16"/>
      <c r="K28" s="16"/>
    </row>
    <row r="29" spans="1:12" x14ac:dyDescent="0.25">
      <c r="A29" s="22">
        <v>23</v>
      </c>
      <c r="B29" s="22"/>
      <c r="C29" s="22"/>
      <c r="D29" s="23">
        <f t="shared" ref="D29:D31" si="10">(1/((1+0.065)^A29))</f>
        <v>0.23494111264898151</v>
      </c>
      <c r="E29" s="42">
        <f>F29+E28</f>
        <v>3860.4771818920167</v>
      </c>
      <c r="F29" s="42">
        <f t="shared" ref="F29:F31" si="11">$C$5*D29</f>
        <v>3860.4771818920167</v>
      </c>
      <c r="G29" s="42">
        <f>G28+F29</f>
        <v>3860.4771818920167</v>
      </c>
      <c r="H29" s="27"/>
      <c r="I29" s="24">
        <f t="shared" si="0"/>
        <v>16431.68</v>
      </c>
      <c r="J29" s="25">
        <v>0.60690954975388844</v>
      </c>
      <c r="K29" s="26">
        <f t="shared" ref="K29:K31" si="12">G29/$E$5</f>
        <v>6.2734220213168337E-2</v>
      </c>
    </row>
    <row r="30" spans="1:12" x14ac:dyDescent="0.25">
      <c r="A30" s="16">
        <v>24</v>
      </c>
      <c r="B30" s="16"/>
      <c r="C30" s="16"/>
      <c r="D30" s="17">
        <f t="shared" si="10"/>
        <v>0.22060198370796386</v>
      </c>
      <c r="E30" s="43">
        <f>F30+E29</f>
        <v>7485.3383855464926</v>
      </c>
      <c r="F30" s="43">
        <f t="shared" si="11"/>
        <v>3624.8612036544755</v>
      </c>
      <c r="G30" s="43">
        <f>G29+F30</f>
        <v>7485.3383855464926</v>
      </c>
      <c r="H30" s="16"/>
      <c r="I30" s="6">
        <f t="shared" si="0"/>
        <v>16431.68</v>
      </c>
      <c r="J30" s="18">
        <v>0.60690954975388844</v>
      </c>
      <c r="K30" s="19">
        <f t="shared" si="12"/>
        <v>0.12163959130534517</v>
      </c>
    </row>
    <row r="31" spans="1:12" x14ac:dyDescent="0.25">
      <c r="A31" s="16">
        <v>25</v>
      </c>
      <c r="B31" s="16"/>
      <c r="C31" s="16"/>
      <c r="D31" s="17">
        <f t="shared" si="10"/>
        <v>0.20713801287132758</v>
      </c>
      <c r="E31" s="43">
        <f>F31+E30</f>
        <v>10888.963928884028</v>
      </c>
      <c r="F31" s="43">
        <f t="shared" si="11"/>
        <v>3403.6255433375359</v>
      </c>
      <c r="G31" s="43">
        <f>G30+F31</f>
        <v>10888.963928884028</v>
      </c>
      <c r="H31" s="16"/>
      <c r="I31" s="6">
        <f t="shared" si="0"/>
        <v>16431.68</v>
      </c>
      <c r="J31" s="18">
        <v>0.60690954975388844</v>
      </c>
      <c r="K31" s="19">
        <f t="shared" si="12"/>
        <v>0.17694979890363327</v>
      </c>
    </row>
    <row r="32" spans="1:12" x14ac:dyDescent="0.25">
      <c r="A32" s="35"/>
      <c r="B32" s="36"/>
      <c r="C32" s="36"/>
      <c r="D32" s="37"/>
      <c r="E32" s="37"/>
      <c r="F32" s="37"/>
      <c r="G32" s="37"/>
      <c r="H32" s="36"/>
      <c r="I32" s="38"/>
      <c r="J32" s="39"/>
      <c r="K32" s="40"/>
    </row>
    <row r="33" spans="1:11" x14ac:dyDescent="0.25">
      <c r="A33" s="35"/>
      <c r="B33" s="36"/>
      <c r="C33" s="36"/>
      <c r="D33" s="37"/>
      <c r="E33" s="37"/>
      <c r="F33" s="37"/>
      <c r="G33" s="37"/>
      <c r="H33" s="36"/>
      <c r="I33" s="38"/>
      <c r="J33" s="39"/>
      <c r="K33" s="40"/>
    </row>
    <row r="34" spans="1:11" x14ac:dyDescent="0.25">
      <c r="A34" s="35"/>
      <c r="B34" s="36"/>
      <c r="C34" s="36"/>
      <c r="D34" s="37"/>
      <c r="E34" s="37"/>
      <c r="F34" s="37"/>
      <c r="G34" s="37"/>
      <c r="H34" s="36"/>
      <c r="I34" s="38"/>
      <c r="J34" s="39"/>
      <c r="K34" s="40"/>
    </row>
    <row r="35" spans="1:11" x14ac:dyDescent="0.25">
      <c r="D35" s="3" t="s">
        <v>9</v>
      </c>
      <c r="G35" s="32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2026-06-13T11:59:13Z</dcterms:modified>
</cp:coreProperties>
</file>