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пжитлком" sheetId="1" state="visible" r:id="rId2"/>
  </sheets>
  <definedNames>
    <definedName function="false" hidden="false" localSheetId="0" name="_xlnm.Print_Area" vbProcedure="false">депжитлком!$A$1:$E$82</definedName>
    <definedName function="false" hidden="false" localSheetId="0" name="Print_Titles" vbProcedure="false">депжитлком!$20:$20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<sst xmlns="http://schemas.openxmlformats.org/spreadsheetml/2006/main" count="85" uniqueCount="60">
  <si>
    <t xml:space="preserve">Додаток  2</t>
  </si>
  <si>
    <t xml:space="preserve">                                                                                            </t>
  </si>
  <si>
    <t xml:space="preserve">до розпорядження міського голови</t>
  </si>
  <si>
    <t xml:space="preserve">                                                                                           </t>
  </si>
  <si>
    <t xml:space="preserve"> ___________________ 2026 р  №  _______</t>
  </si>
  <si>
    <t xml:space="preserve">ЗАТВЕРДЖУЮ</t>
  </si>
  <si>
    <t xml:space="preserve">Штат в кількості 48,5 штатних одиниць з </t>
  </si>
  <si>
    <t xml:space="preserve">посадовими окладами 454 193  (чотириста</t>
  </si>
  <si>
    <t xml:space="preserve">п'ятдесят чотири тисячі сто дев'яносто три)</t>
  </si>
  <si>
    <t xml:space="preserve">гривні</t>
  </si>
  <si>
    <t xml:space="preserve">Міський голова    </t>
  </si>
  <si>
    <t xml:space="preserve"> ________________       Ігор ПОЛІЩУК</t>
  </si>
  <si>
    <t xml:space="preserve"> ________________       2026 р   м.п.</t>
  </si>
  <si>
    <t xml:space="preserve">Штатний розпис</t>
  </si>
  <si>
    <t xml:space="preserve">департаменту житлово-комунального господарства</t>
  </si>
  <si>
    <t xml:space="preserve">Луцької міської ради</t>
  </si>
  <si>
    <t xml:space="preserve">№ з/п</t>
  </si>
  <si>
    <t xml:space="preserve">Назва структурного підрозділу та посад</t>
  </si>
  <si>
    <t xml:space="preserve">Кількість штатних одиниць</t>
  </si>
  <si>
    <t xml:space="preserve">Посадовий оклад (грн)</t>
  </si>
  <si>
    <t xml:space="preserve">Фонд заробітної плати на місяць (грн)</t>
  </si>
  <si>
    <t xml:space="preserve">Директор департаменту</t>
  </si>
  <si>
    <t xml:space="preserve">Перший заступник директора департаменту</t>
  </si>
  <si>
    <t xml:space="preserve">Заступник директора департаменту  </t>
  </si>
  <si>
    <t xml:space="preserve">Прибиральник службових приміщень</t>
  </si>
  <si>
    <t xml:space="preserve">Завідувач господарством</t>
  </si>
  <si>
    <t xml:space="preserve">                                                 Всього:</t>
  </si>
  <si>
    <t xml:space="preserve">Відділ інформаційної політики та діловодства </t>
  </si>
  <si>
    <t xml:space="preserve">Начальник відділу </t>
  </si>
  <si>
    <t xml:space="preserve">Заступник начальника відділу</t>
  </si>
  <si>
    <t xml:space="preserve">Головний спеціаліст</t>
  </si>
  <si>
    <t xml:space="preserve">Інженер-програміст, головний спеціаліст</t>
  </si>
  <si>
    <t xml:space="preserve">Відділ бухгалтерського обліку і планування</t>
  </si>
  <si>
    <t xml:space="preserve">Начальник відділу, головний бухгалтер </t>
  </si>
  <si>
    <t xml:space="preserve">Економіст, головний спеціаліст</t>
  </si>
  <si>
    <t xml:space="preserve">Юридичний відділ</t>
  </si>
  <si>
    <t xml:space="preserve">Начальник відділу</t>
  </si>
  <si>
    <t xml:space="preserve">Юрист, головний спеціаліст</t>
  </si>
  <si>
    <t xml:space="preserve">Відділ капітального ремонту житлового фонду</t>
  </si>
  <si>
    <t xml:space="preserve">Інженер, головний спеціаліст</t>
  </si>
  <si>
    <t xml:space="preserve">Відділ  економічного аналізу підприємств житлово-комунальної сфери</t>
  </si>
  <si>
    <t xml:space="preserve">Відділ інженерно-транспортної інфраструктури</t>
  </si>
  <si>
    <t xml:space="preserve">Сектор урбаністики та організації дорожнього руху вулично-шляхової мережі</t>
  </si>
  <si>
    <t xml:space="preserve">Завідувач сектору</t>
  </si>
  <si>
    <t xml:space="preserve">Старший інспектор </t>
  </si>
  <si>
    <t xml:space="preserve">Відділ по благоустрою міста та поводження з побутовими відходами</t>
  </si>
  <si>
    <t xml:space="preserve">Відділ з обліку та розподілу житла</t>
  </si>
  <si>
    <t xml:space="preserve">                                                                                      Кошторисний відділ</t>
  </si>
  <si>
    <t xml:space="preserve">                                         Кошторисний відділ</t>
  </si>
  <si>
    <t xml:space="preserve">Інженер-кошторисник, головний спеціаліст</t>
  </si>
  <si>
    <t xml:space="preserve">Всього</t>
  </si>
  <si>
    <t xml:space="preserve">Усього за посадовими окладами:</t>
  </si>
  <si>
    <t xml:space="preserve">48.5</t>
  </si>
  <si>
    <t xml:space="preserve">В.о. директора департаменту житлово-комунального господарства</t>
  </si>
  <si>
    <t xml:space="preserve">                   Сергій ГАВРИЛЮК</t>
  </si>
  <si>
    <t xml:space="preserve">                </t>
  </si>
  <si>
    <t xml:space="preserve">Начальник відділу бухгалтерського обліку і планування, головний бухгалтер департаменту житлово-комунального господарства</t>
  </si>
  <si>
    <t xml:space="preserve">                   Олена КУЛІШ</t>
  </si>
  <si>
    <t xml:space="preserve">Заступник міського голови,                                  керуючий справами виконкому</t>
  </si>
  <si>
    <t xml:space="preserve">                    Юрій ВЕРБИЧ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</si>
</sst>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6">
    <font>
      <sz val="10"/>
      <name val="Arial Cyr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6"/>
      <name val="Times New Roman"/>
      <family val="1"/>
      <charset val="1"/>
    </font>
    <font>
      <sz val="1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fill" vertical="distributed" textRotation="0" wrapText="true" indent="0" shrinkToFit="false" readingOrder="1"/>
      <protection locked="true" hidden="false"/>
    </xf>
    <xf numFmtId="164" fontId="5" fillId="0" borderId="0" xfId="0" applyFont="true" applyBorder="true" applyAlignment="true" applyProtection="true">
      <alignment horizontal="fill" vertical="distributed" textRotation="0" wrapText="true" indent="0" shrinkToFit="false" readingOrder="1"/>
      <protection locked="true" hidden="false"/>
    </xf>
    <xf numFmtId="164" fontId="5" fillId="0" borderId="0" xfId="0" applyFont="true" applyBorder="true" applyAlignment="true" applyProtection="true">
      <alignment horizontal="left" vertical="distributed" textRotation="0" wrapText="true" indent="0" shrinkToFit="false" readingOrder="1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 readingOrder="1"/>
      <protection locked="true" hidden="false"/>
    </xf>
    <xf numFmtId="164" fontId="5" fillId="0" borderId="0" xfId="0" applyFont="true" applyBorder="false" applyAlignment="true" applyProtection="true">
      <alignment horizontal="center" vertical="distributed" textRotation="0" wrapText="true" indent="0" shrinkToFit="false" readingOrder="1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W8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0" activeCellId="0" sqref="A10"/>
    </sheetView>
  </sheetViews>
  <sheetFormatPr defaultColWidth="8.88671875" defaultRowHeight="21.7" zeroHeight="false" outlineLevelRow="0" outlineLevelCol="0"/>
  <cols>
    <col collapsed="false" customWidth="true" hidden="false" outlineLevel="0" max="1" min="1" style="1" width="5.55"/>
    <col collapsed="false" customWidth="true" hidden="false" outlineLevel="0" max="2" min="2" style="1" width="62.59"/>
    <col collapsed="false" customWidth="true" hidden="false" outlineLevel="0" max="3" min="3" style="2" width="14.47"/>
    <col collapsed="false" customWidth="true" hidden="false" outlineLevel="0" max="4" min="4" style="2" width="21.26"/>
    <col collapsed="false" customWidth="true" hidden="false" outlineLevel="0" max="5" min="5" style="2" width="25.01"/>
    <col collapsed="false" customWidth="true" hidden="false" outlineLevel="0" max="6" min="6" style="1" width="9.65"/>
    <col collapsed="false" customWidth="true" hidden="false" outlineLevel="0" max="257" min="7" style="1" width="8.57"/>
    <col collapsed="false" customWidth="false" hidden="false" outlineLevel="0" max="1024" min="258" style="3" width="8.87"/>
  </cols>
  <sheetData>
    <row r="1" s="3" customFormat="true" ht="21.7" hidden="false" customHeight="false" outlineLevel="0" collapsed="false"/>
    <row r="2" s="3" customFormat="true" ht="21.7" hidden="false" customHeight="false" outlineLevel="0" collapsed="false">
      <c r="C2" s="3" t="s">
        <v>0</v>
      </c>
    </row>
    <row r="3" customFormat="false" ht="21.7" hidden="false" customHeight="true" outlineLevel="0" collapsed="false">
      <c r="A3" s="2" t="s">
        <v>1</v>
      </c>
      <c r="B3" s="4"/>
      <c r="C3" s="5" t="s">
        <v>2</v>
      </c>
      <c r="D3" s="5"/>
      <c r="E3" s="5"/>
    </row>
    <row r="4" s="1" customFormat="true" ht="21.7" hidden="false" customHeight="true" outlineLevel="0" collapsed="false">
      <c r="A4" s="1" t="s">
        <v>3</v>
      </c>
      <c r="B4" s="4"/>
      <c r="C4" s="5" t="s">
        <v>4</v>
      </c>
      <c r="D4" s="5"/>
      <c r="E4" s="5"/>
    </row>
    <row r="5" customFormat="false" ht="21.7" hidden="false" customHeight="false" outlineLevel="0" collapsed="false">
      <c r="B5" s="4"/>
      <c r="C5" s="4"/>
      <c r="D5" s="4"/>
      <c r="E5" s="4"/>
    </row>
    <row r="6" customFormat="false" ht="24.35" hidden="false" customHeight="true" outlineLevel="0" collapsed="false">
      <c r="B6" s="5"/>
      <c r="C6" s="6" t="s">
        <v>5</v>
      </c>
      <c r="D6" s="6"/>
      <c r="E6" s="6"/>
    </row>
    <row r="7" customFormat="false" ht="24.35" hidden="false" customHeight="true" outlineLevel="0" collapsed="false">
      <c r="B7" s="5"/>
      <c r="C7" s="5" t="s">
        <v>6</v>
      </c>
      <c r="D7" s="5"/>
      <c r="E7" s="5"/>
      <c r="F7" s="5"/>
    </row>
    <row r="8" customFormat="false" ht="24.35" hidden="false" customHeight="true" outlineLevel="0" collapsed="false">
      <c r="B8" s="5"/>
      <c r="C8" s="5" t="s">
        <v>7</v>
      </c>
      <c r="D8" s="5"/>
      <c r="E8" s="5"/>
      <c r="F8" s="5"/>
    </row>
    <row r="9" customFormat="false" ht="24.35" hidden="false" customHeight="true" outlineLevel="0" collapsed="false">
      <c r="B9" s="5"/>
      <c r="C9" s="5" t="s">
        <v>8</v>
      </c>
      <c r="D9" s="5"/>
      <c r="E9" s="5"/>
      <c r="F9" s="5"/>
    </row>
    <row r="10" s="8" customFormat="true" ht="24.35" hidden="false" customHeight="true" outlineLevel="0" collapsed="false">
      <c r="A10" s="7"/>
      <c r="B10" s="6"/>
      <c r="C10" s="6" t="s">
        <v>9</v>
      </c>
      <c r="D10" s="6"/>
      <c r="E10" s="6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</row>
    <row r="11" s="8" customFormat="true" ht="23.55" hidden="false" customHeight="true" outlineLevel="0" collapsed="false">
      <c r="A11" s="7"/>
      <c r="B11" s="9"/>
      <c r="C11" s="9" t="s">
        <v>10</v>
      </c>
      <c r="D11" s="9"/>
      <c r="E11" s="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s="8" customFormat="true" ht="23.55" hidden="false" customHeight="true" outlineLevel="0" collapsed="false">
      <c r="A12" s="7"/>
      <c r="B12" s="9"/>
      <c r="C12" s="9" t="s">
        <v>11</v>
      </c>
      <c r="D12" s="9"/>
      <c r="E12" s="9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</row>
    <row r="13" s="8" customFormat="true" ht="23.55" hidden="false" customHeight="true" outlineLevel="0" collapsed="false">
      <c r="A13" s="7"/>
      <c r="B13" s="9"/>
      <c r="C13" s="9" t="s">
        <v>12</v>
      </c>
      <c r="D13" s="9"/>
      <c r="E13" s="9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</row>
    <row r="14" s="8" customFormat="true" ht="23.55" hidden="false" customHeight="true" outlineLevel="0" collapsed="false">
      <c r="A14" s="7"/>
      <c r="B14" s="9"/>
      <c r="C14" s="9"/>
      <c r="D14" s="9"/>
      <c r="E14" s="9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21.7" hidden="false" customHeight="true" outlineLevel="0" collapsed="false">
      <c r="B15" s="10" t="s">
        <v>13</v>
      </c>
      <c r="C15" s="10"/>
      <c r="D15" s="10"/>
      <c r="E15" s="10"/>
    </row>
    <row r="16" customFormat="false" ht="21.7" hidden="false" customHeight="false" outlineLevel="0" collapsed="false">
      <c r="A16" s="11" t="s">
        <v>14</v>
      </c>
      <c r="B16" s="11"/>
      <c r="C16" s="11"/>
      <c r="D16" s="11"/>
      <c r="E16" s="11"/>
    </row>
    <row r="17" customFormat="false" ht="21.7" hidden="false" customHeight="false" outlineLevel="0" collapsed="false">
      <c r="A17" s="12" t="s">
        <v>15</v>
      </c>
      <c r="B17" s="12"/>
      <c r="C17" s="12"/>
      <c r="D17" s="12"/>
      <c r="E17" s="12"/>
    </row>
    <row r="18" customFormat="false" ht="21.7" hidden="false" customHeight="false" outlineLevel="0" collapsed="false">
      <c r="A18" s="13"/>
      <c r="B18" s="14"/>
      <c r="C18" s="14"/>
      <c r="D18" s="14"/>
      <c r="E18" s="14"/>
    </row>
    <row r="19" s="18" customFormat="true" ht="60.45" hidden="false" customHeight="true" outlineLevel="0" collapsed="false">
      <c r="A19" s="15" t="s">
        <v>16</v>
      </c>
      <c r="B19" s="16" t="s">
        <v>17</v>
      </c>
      <c r="C19" s="16" t="s">
        <v>18</v>
      </c>
      <c r="D19" s="16" t="s">
        <v>19</v>
      </c>
      <c r="E19" s="16" t="s">
        <v>20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27.45" hidden="false" customHeight="true" outlineLevel="0" collapsed="false">
      <c r="A20" s="19" t="n">
        <v>1</v>
      </c>
      <c r="B20" s="20" t="n">
        <v>2</v>
      </c>
      <c r="C20" s="20" t="n">
        <v>3</v>
      </c>
      <c r="D20" s="20" t="n">
        <v>4</v>
      </c>
      <c r="E20" s="20" t="n">
        <v>5</v>
      </c>
    </row>
    <row r="21" s="1" customFormat="true" ht="23.85" hidden="false" customHeight="true" outlineLevel="0" collapsed="false">
      <c r="A21" s="19" t="n">
        <v>1</v>
      </c>
      <c r="B21" s="21" t="s">
        <v>21</v>
      </c>
      <c r="C21" s="20" t="n">
        <v>1</v>
      </c>
      <c r="D21" s="22" t="n">
        <v>13293</v>
      </c>
      <c r="E21" s="22" t="n">
        <f aca="false">D21*C21</f>
        <v>13293</v>
      </c>
    </row>
    <row r="22" s="1" customFormat="true" ht="23.1" hidden="false" customHeight="true" outlineLevel="0" collapsed="false">
      <c r="A22" s="19" t="n">
        <v>2</v>
      </c>
      <c r="B22" s="21" t="s">
        <v>22</v>
      </c>
      <c r="C22" s="20" t="n">
        <v>1</v>
      </c>
      <c r="D22" s="22" t="n">
        <v>12894</v>
      </c>
      <c r="E22" s="22" t="n">
        <f aca="false">C22*D22</f>
        <v>12894</v>
      </c>
    </row>
    <row r="23" s="1" customFormat="true" ht="20.15" hidden="false" customHeight="true" outlineLevel="0" collapsed="false">
      <c r="A23" s="19" t="n">
        <v>3</v>
      </c>
      <c r="B23" s="21" t="s">
        <v>23</v>
      </c>
      <c r="C23" s="20" t="n">
        <v>1</v>
      </c>
      <c r="D23" s="22" t="n">
        <v>12894</v>
      </c>
      <c r="E23" s="22" t="n">
        <f aca="false">C23*D23</f>
        <v>12894</v>
      </c>
    </row>
    <row r="24" s="1" customFormat="true" ht="23.85" hidden="false" customHeight="true" outlineLevel="0" collapsed="false">
      <c r="A24" s="19" t="n">
        <v>4</v>
      </c>
      <c r="B24" s="21" t="s">
        <v>24</v>
      </c>
      <c r="C24" s="20" t="n">
        <v>2.5</v>
      </c>
      <c r="D24" s="22" t="n">
        <v>4248</v>
      </c>
      <c r="E24" s="22" t="n">
        <f aca="false">C24*D24</f>
        <v>10620</v>
      </c>
    </row>
    <row r="25" s="1" customFormat="true" ht="23.1" hidden="false" customHeight="true" outlineLevel="0" collapsed="false">
      <c r="A25" s="19" t="n">
        <v>5</v>
      </c>
      <c r="B25" s="21" t="s">
        <v>25</v>
      </c>
      <c r="C25" s="20" t="n">
        <v>1</v>
      </c>
      <c r="D25" s="22" t="n">
        <v>6540</v>
      </c>
      <c r="E25" s="22" t="n">
        <f aca="false">C25*D25</f>
        <v>6540</v>
      </c>
    </row>
    <row r="26" s="1" customFormat="true" ht="21.7" hidden="false" customHeight="false" outlineLevel="0" collapsed="false">
      <c r="A26" s="19"/>
      <c r="B26" s="21" t="s">
        <v>26</v>
      </c>
      <c r="C26" s="20" t="n">
        <v>6.5</v>
      </c>
      <c r="D26" s="20"/>
      <c r="E26" s="22" t="n">
        <f aca="false">SUM(E21,E25,E22,E23,E24)</f>
        <v>56241</v>
      </c>
    </row>
    <row r="27" s="1" customFormat="true" ht="27.6" hidden="false" customHeight="true" outlineLevel="0" collapsed="false">
      <c r="A27" s="23" t="s">
        <v>27</v>
      </c>
      <c r="B27" s="23"/>
      <c r="C27" s="23"/>
      <c r="D27" s="23"/>
      <c r="E27" s="23"/>
    </row>
    <row r="28" s="1" customFormat="true" ht="21.7" hidden="false" customHeight="false" outlineLevel="0" collapsed="false">
      <c r="A28" s="19" t="n">
        <v>1</v>
      </c>
      <c r="B28" s="21" t="s">
        <v>28</v>
      </c>
      <c r="C28" s="20" t="n">
        <v>1</v>
      </c>
      <c r="D28" s="22" t="n">
        <v>11260</v>
      </c>
      <c r="E28" s="22" t="n">
        <f aca="false">C28*D28</f>
        <v>11260</v>
      </c>
    </row>
    <row r="29" s="1" customFormat="true" ht="21.7" hidden="false" customHeight="false" outlineLevel="0" collapsed="false">
      <c r="A29" s="19" t="n">
        <v>2</v>
      </c>
      <c r="B29" s="21" t="s">
        <v>29</v>
      </c>
      <c r="C29" s="20" t="n">
        <v>1</v>
      </c>
      <c r="D29" s="22" t="n">
        <v>10922</v>
      </c>
      <c r="E29" s="22" t="n">
        <f aca="false">C29*D29</f>
        <v>10922</v>
      </c>
    </row>
    <row r="30" s="1" customFormat="true" ht="21.7" hidden="false" customHeight="false" outlineLevel="0" collapsed="false">
      <c r="A30" s="19" t="n">
        <v>3</v>
      </c>
      <c r="B30" s="21" t="s">
        <v>30</v>
      </c>
      <c r="C30" s="20" t="n">
        <v>1</v>
      </c>
      <c r="D30" s="22" t="n">
        <v>8601</v>
      </c>
      <c r="E30" s="22" t="n">
        <f aca="false">C30*D30</f>
        <v>8601</v>
      </c>
    </row>
    <row r="31" s="1" customFormat="true" ht="26.85" hidden="false" customHeight="true" outlineLevel="0" collapsed="false">
      <c r="A31" s="19" t="n">
        <v>4</v>
      </c>
      <c r="B31" s="21" t="s">
        <v>31</v>
      </c>
      <c r="C31" s="20" t="n">
        <v>1</v>
      </c>
      <c r="D31" s="22" t="n">
        <v>8601</v>
      </c>
      <c r="E31" s="22" t="n">
        <f aca="false">C31*D31</f>
        <v>8601</v>
      </c>
    </row>
    <row r="32" s="1" customFormat="true" ht="21.7" hidden="false" customHeight="false" outlineLevel="0" collapsed="false">
      <c r="A32" s="19"/>
      <c r="B32" s="21" t="s">
        <v>26</v>
      </c>
      <c r="C32" s="20" t="n">
        <f aca="false">C28+C29+CC6052+C30+C31</f>
        <v>4</v>
      </c>
      <c r="D32" s="20"/>
      <c r="E32" s="20" t="n">
        <f aca="false">SUM(E28,E29,E30,E31)</f>
        <v>39384</v>
      </c>
    </row>
    <row r="33" s="1" customFormat="true" ht="21.7" hidden="false" customHeight="false" outlineLevel="0" collapsed="false">
      <c r="A33" s="23" t="s">
        <v>32</v>
      </c>
      <c r="B33" s="23"/>
      <c r="C33" s="23"/>
      <c r="D33" s="23"/>
      <c r="E33" s="23"/>
    </row>
    <row r="34" s="1" customFormat="true" ht="26.1" hidden="false" customHeight="true" outlineLevel="0" collapsed="false">
      <c r="A34" s="19" t="n">
        <v>1</v>
      </c>
      <c r="B34" s="21" t="s">
        <v>33</v>
      </c>
      <c r="C34" s="20" t="n">
        <v>1</v>
      </c>
      <c r="D34" s="22" t="n">
        <v>11260</v>
      </c>
      <c r="E34" s="22" t="n">
        <f aca="false">C34*D34</f>
        <v>11260</v>
      </c>
    </row>
    <row r="35" s="1" customFormat="true" ht="21.7" hidden="false" customHeight="false" outlineLevel="0" collapsed="false">
      <c r="A35" s="19" t="n">
        <v>2</v>
      </c>
      <c r="B35" s="21" t="s">
        <v>29</v>
      </c>
      <c r="C35" s="20" t="n">
        <v>1</v>
      </c>
      <c r="D35" s="22" t="n">
        <v>10922</v>
      </c>
      <c r="E35" s="22" t="n">
        <f aca="false">C35*D35</f>
        <v>10922</v>
      </c>
    </row>
    <row r="36" s="1" customFormat="true" ht="21.7" hidden="false" customHeight="false" outlineLevel="0" collapsed="false">
      <c r="A36" s="19" t="n">
        <v>3</v>
      </c>
      <c r="B36" s="21" t="s">
        <v>34</v>
      </c>
      <c r="C36" s="20" t="n">
        <v>1</v>
      </c>
      <c r="D36" s="22" t="n">
        <v>8601</v>
      </c>
      <c r="E36" s="22" t="n">
        <f aca="false">C36*D36</f>
        <v>8601</v>
      </c>
    </row>
    <row r="37" s="1" customFormat="true" ht="21.7" hidden="false" customHeight="false" outlineLevel="0" collapsed="false">
      <c r="A37" s="19" t="n">
        <v>4</v>
      </c>
      <c r="B37" s="21" t="s">
        <v>30</v>
      </c>
      <c r="C37" s="20" t="n">
        <v>3</v>
      </c>
      <c r="D37" s="22" t="n">
        <v>8601</v>
      </c>
      <c r="E37" s="22" t="n">
        <f aca="false">C37*D37</f>
        <v>25803</v>
      </c>
    </row>
    <row r="38" s="1" customFormat="true" ht="21.7" hidden="false" customHeight="false" outlineLevel="0" collapsed="false">
      <c r="A38" s="19"/>
      <c r="B38" s="24" t="s">
        <v>26</v>
      </c>
      <c r="C38" s="25" t="n">
        <f aca="false">C34+C35+C36+C37</f>
        <v>6</v>
      </c>
      <c r="D38" s="25"/>
      <c r="E38" s="25" t="n">
        <f aca="false">SUM(E34,E35,E36,E37)</f>
        <v>56586</v>
      </c>
    </row>
    <row r="39" s="1" customFormat="true" ht="17.35" hidden="false" customHeight="true" outlineLevel="0" collapsed="false">
      <c r="A39" s="26" t="s">
        <v>35</v>
      </c>
      <c r="B39" s="26"/>
      <c r="C39" s="26"/>
      <c r="D39" s="26"/>
      <c r="E39" s="26"/>
    </row>
    <row r="40" s="1" customFormat="true" ht="21.7" hidden="false" customHeight="false" outlineLevel="0" collapsed="false">
      <c r="A40" s="19" t="n">
        <v>1</v>
      </c>
      <c r="B40" s="21" t="s">
        <v>36</v>
      </c>
      <c r="C40" s="20" t="n">
        <v>1</v>
      </c>
      <c r="D40" s="22" t="n">
        <v>11260</v>
      </c>
      <c r="E40" s="22" t="n">
        <f aca="false">C40*D40</f>
        <v>11260</v>
      </c>
    </row>
    <row r="41" s="1" customFormat="true" ht="21.7" hidden="false" customHeight="false" outlineLevel="0" collapsed="false">
      <c r="A41" s="19" t="n">
        <v>2</v>
      </c>
      <c r="B41" s="21" t="s">
        <v>37</v>
      </c>
      <c r="C41" s="20" t="n">
        <v>3</v>
      </c>
      <c r="D41" s="22" t="n">
        <v>8601</v>
      </c>
      <c r="E41" s="22" t="n">
        <f aca="false">C41*D41</f>
        <v>25803</v>
      </c>
    </row>
    <row r="42" s="1" customFormat="true" ht="21.7" hidden="false" customHeight="false" outlineLevel="0" collapsed="false">
      <c r="A42" s="19"/>
      <c r="B42" s="21" t="s">
        <v>26</v>
      </c>
      <c r="C42" s="20" t="n">
        <f aca="false">SUM(C40:C41)</f>
        <v>4</v>
      </c>
      <c r="D42" s="20"/>
      <c r="E42" s="20" t="n">
        <f aca="false">E40+E41</f>
        <v>37063</v>
      </c>
    </row>
    <row r="43" s="1" customFormat="true" ht="21.7" hidden="false" customHeight="false" outlineLevel="0" collapsed="false">
      <c r="A43" s="23" t="s">
        <v>38</v>
      </c>
      <c r="B43" s="23"/>
      <c r="C43" s="23"/>
      <c r="D43" s="23"/>
      <c r="E43" s="23"/>
    </row>
    <row r="44" s="1" customFormat="true" ht="21.7" hidden="false" customHeight="false" outlineLevel="0" collapsed="false">
      <c r="A44" s="19" t="n">
        <v>1</v>
      </c>
      <c r="B44" s="21" t="s">
        <v>28</v>
      </c>
      <c r="C44" s="20" t="n">
        <v>1</v>
      </c>
      <c r="D44" s="22" t="n">
        <v>11260</v>
      </c>
      <c r="E44" s="22" t="n">
        <f aca="false">C44*D44</f>
        <v>11260</v>
      </c>
    </row>
    <row r="45" s="1" customFormat="true" ht="21.7" hidden="false" customHeight="false" outlineLevel="0" collapsed="false">
      <c r="A45" s="19" t="n">
        <v>2</v>
      </c>
      <c r="B45" s="21" t="s">
        <v>29</v>
      </c>
      <c r="C45" s="20" t="n">
        <v>1</v>
      </c>
      <c r="D45" s="22" t="n">
        <v>10922</v>
      </c>
      <c r="E45" s="22" t="n">
        <f aca="false">D45*C45</f>
        <v>10922</v>
      </c>
    </row>
    <row r="46" s="1" customFormat="true" ht="21.7" hidden="false" customHeight="false" outlineLevel="0" collapsed="false">
      <c r="A46" s="19" t="n">
        <v>3</v>
      </c>
      <c r="B46" s="21" t="s">
        <v>39</v>
      </c>
      <c r="C46" s="20" t="n">
        <v>2</v>
      </c>
      <c r="D46" s="22" t="n">
        <v>8601</v>
      </c>
      <c r="E46" s="22" t="n">
        <f aca="false">C46*D46</f>
        <v>17202</v>
      </c>
    </row>
    <row r="47" s="1" customFormat="true" ht="21.7" hidden="false" customHeight="false" outlineLevel="0" collapsed="false">
      <c r="A47" s="19"/>
      <c r="B47" s="21" t="s">
        <v>26</v>
      </c>
      <c r="C47" s="20" t="n">
        <v>4</v>
      </c>
      <c r="D47" s="22"/>
      <c r="E47" s="22" t="n">
        <f aca="false">E44+E45+E46</f>
        <v>39384</v>
      </c>
    </row>
    <row r="48" s="1" customFormat="true" ht="21.7" hidden="false" customHeight="false" outlineLevel="0" collapsed="false">
      <c r="A48" s="23" t="s">
        <v>40</v>
      </c>
      <c r="B48" s="23"/>
      <c r="C48" s="23"/>
      <c r="D48" s="23"/>
      <c r="E48" s="23"/>
    </row>
    <row r="49" s="1" customFormat="true" ht="21.7" hidden="false" customHeight="false" outlineLevel="0" collapsed="false">
      <c r="A49" s="19" t="n">
        <v>1</v>
      </c>
      <c r="B49" s="21" t="s">
        <v>28</v>
      </c>
      <c r="C49" s="20" t="n">
        <v>1</v>
      </c>
      <c r="D49" s="22" t="n">
        <v>11260</v>
      </c>
      <c r="E49" s="22" t="n">
        <f aca="false">C49*D49</f>
        <v>11260</v>
      </c>
    </row>
    <row r="50" s="1" customFormat="true" ht="21.7" hidden="false" customHeight="false" outlineLevel="0" collapsed="false">
      <c r="A50" s="19" t="n">
        <v>2</v>
      </c>
      <c r="B50" s="21" t="s">
        <v>29</v>
      </c>
      <c r="C50" s="20" t="n">
        <v>1</v>
      </c>
      <c r="D50" s="22" t="n">
        <v>10922</v>
      </c>
      <c r="E50" s="22" t="n">
        <f aca="false">C50*D50</f>
        <v>10922</v>
      </c>
    </row>
    <row r="51" s="1" customFormat="true" ht="21.7" hidden="false" customHeight="false" outlineLevel="0" collapsed="false">
      <c r="A51" s="19" t="n">
        <v>3</v>
      </c>
      <c r="B51" s="21" t="s">
        <v>34</v>
      </c>
      <c r="C51" s="20" t="n">
        <v>1</v>
      </c>
      <c r="D51" s="22" t="n">
        <v>8601</v>
      </c>
      <c r="E51" s="22" t="n">
        <f aca="false">C51*D51</f>
        <v>8601</v>
      </c>
    </row>
    <row r="52" s="1" customFormat="true" ht="21.7" hidden="false" customHeight="false" outlineLevel="0" collapsed="false">
      <c r="A52" s="19" t="n">
        <v>4</v>
      </c>
      <c r="B52" s="21" t="s">
        <v>30</v>
      </c>
      <c r="C52" s="20" t="n">
        <v>1</v>
      </c>
      <c r="D52" s="22" t="n">
        <v>8601</v>
      </c>
      <c r="E52" s="20" t="n">
        <f aca="false">D52*C52</f>
        <v>8601</v>
      </c>
    </row>
    <row r="53" s="1" customFormat="true" ht="21.7" hidden="false" customHeight="false" outlineLevel="0" collapsed="false">
      <c r="A53" s="19"/>
      <c r="B53" s="21" t="s">
        <v>26</v>
      </c>
      <c r="C53" s="20" t="n">
        <f aca="false">C49+C50+C51+C52</f>
        <v>4</v>
      </c>
      <c r="D53" s="20"/>
      <c r="E53" s="20" t="n">
        <f aca="false">E49+E50+E51+E52</f>
        <v>39384</v>
      </c>
    </row>
    <row r="54" s="1" customFormat="true" ht="21.7" hidden="false" customHeight="false" outlineLevel="0" collapsed="false">
      <c r="A54" s="23" t="s">
        <v>41</v>
      </c>
      <c r="B54" s="23"/>
      <c r="C54" s="23"/>
      <c r="D54" s="23"/>
      <c r="E54" s="23"/>
    </row>
    <row r="55" s="1" customFormat="true" ht="21.7" hidden="false" customHeight="false" outlineLevel="0" collapsed="false">
      <c r="A55" s="19" t="n">
        <v>1</v>
      </c>
      <c r="B55" s="21" t="s">
        <v>36</v>
      </c>
      <c r="C55" s="20" t="n">
        <v>1</v>
      </c>
      <c r="D55" s="22" t="n">
        <v>11260</v>
      </c>
      <c r="E55" s="22" t="n">
        <f aca="false">C55*D55</f>
        <v>11260</v>
      </c>
    </row>
    <row r="56" s="1" customFormat="true" ht="21.7" hidden="false" customHeight="false" outlineLevel="0" collapsed="false">
      <c r="A56" s="19" t="n">
        <v>2</v>
      </c>
      <c r="B56" s="21" t="s">
        <v>29</v>
      </c>
      <c r="C56" s="20" t="n">
        <v>1</v>
      </c>
      <c r="D56" s="22" t="n">
        <v>10922</v>
      </c>
      <c r="E56" s="22" t="n">
        <f aca="false">C56*D56</f>
        <v>10922</v>
      </c>
    </row>
    <row r="57" s="1" customFormat="true" ht="27.6" hidden="false" customHeight="true" outlineLevel="0" collapsed="false">
      <c r="A57" s="19" t="n">
        <v>3</v>
      </c>
      <c r="B57" s="21" t="s">
        <v>39</v>
      </c>
      <c r="C57" s="20" t="n">
        <v>3</v>
      </c>
      <c r="D57" s="22" t="n">
        <v>8601</v>
      </c>
      <c r="E57" s="22" t="n">
        <f aca="false">C57*D57</f>
        <v>25803</v>
      </c>
    </row>
    <row r="58" s="1" customFormat="true" ht="21.7" hidden="false" customHeight="false" outlineLevel="0" collapsed="false">
      <c r="A58" s="27" t="s">
        <v>42</v>
      </c>
      <c r="B58" s="27"/>
      <c r="C58" s="27"/>
      <c r="D58" s="27"/>
      <c r="E58" s="27"/>
    </row>
    <row r="59" s="1" customFormat="true" ht="21.7" hidden="false" customHeight="false" outlineLevel="0" collapsed="false">
      <c r="A59" s="27" t="n">
        <v>4</v>
      </c>
      <c r="B59" s="24" t="s">
        <v>43</v>
      </c>
      <c r="C59" s="20" t="n">
        <v>1</v>
      </c>
      <c r="D59" s="22" t="n">
        <v>9696</v>
      </c>
      <c r="E59" s="22" t="n">
        <v>9696</v>
      </c>
    </row>
    <row r="60" s="1" customFormat="true" ht="21.7" hidden="false" customHeight="false" outlineLevel="0" collapsed="false">
      <c r="A60" s="27" t="n">
        <v>5</v>
      </c>
      <c r="B60" s="21" t="s">
        <v>44</v>
      </c>
      <c r="C60" s="20" t="n">
        <v>1</v>
      </c>
      <c r="D60" s="22" t="n">
        <v>6359</v>
      </c>
      <c r="E60" s="22" t="n">
        <f aca="false">D60*C60</f>
        <v>6359</v>
      </c>
    </row>
    <row r="61" s="1" customFormat="true" ht="21.7" hidden="false" customHeight="false" outlineLevel="0" collapsed="false">
      <c r="A61" s="19"/>
      <c r="B61" s="21" t="s">
        <v>26</v>
      </c>
      <c r="C61" s="20" t="n">
        <v>7</v>
      </c>
      <c r="D61" s="20"/>
      <c r="E61" s="20" t="n">
        <f aca="false">E55+E56+E57+E59+E60</f>
        <v>64040</v>
      </c>
    </row>
    <row r="62" s="1" customFormat="true" ht="21.7" hidden="false" customHeight="false" outlineLevel="0" collapsed="false">
      <c r="A62" s="23" t="s">
        <v>45</v>
      </c>
      <c r="B62" s="23"/>
      <c r="C62" s="23"/>
      <c r="D62" s="23"/>
      <c r="E62" s="23"/>
    </row>
    <row r="63" s="1" customFormat="true" ht="21.7" hidden="false" customHeight="false" outlineLevel="0" collapsed="false">
      <c r="A63" s="19" t="n">
        <v>1</v>
      </c>
      <c r="B63" s="21" t="s">
        <v>28</v>
      </c>
      <c r="C63" s="20" t="n">
        <v>1</v>
      </c>
      <c r="D63" s="22" t="n">
        <v>11260</v>
      </c>
      <c r="E63" s="22" t="n">
        <f aca="false">C63*D63</f>
        <v>11260</v>
      </c>
    </row>
    <row r="64" s="1" customFormat="true" ht="21.7" hidden="false" customHeight="false" outlineLevel="0" collapsed="false">
      <c r="A64" s="19" t="n">
        <v>2</v>
      </c>
      <c r="B64" s="21" t="s">
        <v>29</v>
      </c>
      <c r="C64" s="20" t="n">
        <v>1</v>
      </c>
      <c r="D64" s="22" t="n">
        <v>10922</v>
      </c>
      <c r="E64" s="22" t="n">
        <f aca="false">C64*D64</f>
        <v>10922</v>
      </c>
    </row>
    <row r="65" s="1" customFormat="true" ht="21.7" hidden="false" customHeight="false" outlineLevel="0" collapsed="false">
      <c r="A65" s="19" t="n">
        <v>3</v>
      </c>
      <c r="B65" s="21" t="s">
        <v>39</v>
      </c>
      <c r="C65" s="20" t="n">
        <v>4</v>
      </c>
      <c r="D65" s="22" t="n">
        <v>8601</v>
      </c>
      <c r="E65" s="22" t="n">
        <f aca="false">C65*D65</f>
        <v>34404</v>
      </c>
    </row>
    <row r="66" s="1" customFormat="true" ht="21.7" hidden="false" customHeight="false" outlineLevel="0" collapsed="false">
      <c r="A66" s="19"/>
      <c r="B66" s="21" t="s">
        <v>26</v>
      </c>
      <c r="C66" s="20" t="n">
        <v>6</v>
      </c>
      <c r="D66" s="20"/>
      <c r="E66" s="22" t="n">
        <f aca="false">E63+E64+E65</f>
        <v>56586</v>
      </c>
    </row>
    <row r="67" s="1" customFormat="true" ht="21.7" hidden="false" customHeight="false" outlineLevel="0" collapsed="false">
      <c r="A67" s="23" t="s">
        <v>46</v>
      </c>
      <c r="B67" s="23"/>
      <c r="C67" s="23"/>
      <c r="D67" s="23"/>
      <c r="E67" s="23"/>
    </row>
    <row r="68" s="1" customFormat="true" ht="21.7" hidden="false" customHeight="false" outlineLevel="0" collapsed="false">
      <c r="A68" s="19" t="n">
        <v>1</v>
      </c>
      <c r="B68" s="21" t="s">
        <v>28</v>
      </c>
      <c r="C68" s="20" t="n">
        <v>1</v>
      </c>
      <c r="D68" s="22" t="n">
        <v>11260</v>
      </c>
      <c r="E68" s="22" t="n">
        <f aca="false">C68*D68</f>
        <v>11260</v>
      </c>
    </row>
    <row r="69" s="1" customFormat="true" ht="21.7" hidden="false" customHeight="false" outlineLevel="0" collapsed="false">
      <c r="A69" s="19" t="n">
        <v>2</v>
      </c>
      <c r="B69" s="21" t="s">
        <v>30</v>
      </c>
      <c r="C69" s="20" t="n">
        <v>3</v>
      </c>
      <c r="D69" s="22" t="n">
        <v>8601</v>
      </c>
      <c r="E69" s="22" t="n">
        <f aca="false">C69*D69</f>
        <v>25803</v>
      </c>
    </row>
    <row r="70" s="1" customFormat="true" ht="21.7" hidden="false" customHeight="false" outlineLevel="0" collapsed="false">
      <c r="A70" s="19"/>
      <c r="B70" s="21" t="s">
        <v>26</v>
      </c>
      <c r="C70" s="20" t="n">
        <f aca="false">SUM(C68:C69)</f>
        <v>4</v>
      </c>
      <c r="D70" s="20"/>
      <c r="E70" s="20" t="n">
        <f aca="false">E68+E69</f>
        <v>37063</v>
      </c>
    </row>
    <row r="71" s="29" customFormat="true" ht="21.7" hidden="false" customHeight="false" outlineLevel="0" collapsed="false">
      <c r="A71" s="28" t="s">
        <v>47</v>
      </c>
      <c r="B71" s="19" t="s">
        <v>48</v>
      </c>
      <c r="C71" s="19"/>
      <c r="F71" s="3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="1" customFormat="true" ht="21.7" hidden="false" customHeight="false" outlineLevel="0" collapsed="false">
      <c r="A72" s="19" t="n">
        <v>1</v>
      </c>
      <c r="B72" s="21" t="s">
        <v>36</v>
      </c>
      <c r="C72" s="20" t="n">
        <v>1</v>
      </c>
      <c r="D72" s="20" t="n">
        <v>11260</v>
      </c>
      <c r="E72" s="20" t="n">
        <f aca="false">D72*C72</f>
        <v>11260</v>
      </c>
    </row>
    <row r="73" s="1" customFormat="true" ht="21.7" hidden="false" customHeight="false" outlineLevel="0" collapsed="false">
      <c r="A73" s="19" t="n">
        <v>2</v>
      </c>
      <c r="B73" s="21" t="s">
        <v>49</v>
      </c>
      <c r="C73" s="20" t="n">
        <v>2</v>
      </c>
      <c r="D73" s="20" t="n">
        <v>8601</v>
      </c>
      <c r="E73" s="20" t="n">
        <f aca="false">D73*C73</f>
        <v>17202</v>
      </c>
    </row>
    <row r="74" s="1" customFormat="true" ht="21.7" hidden="false" customHeight="false" outlineLevel="0" collapsed="false">
      <c r="A74" s="19"/>
      <c r="B74" s="31" t="s">
        <v>50</v>
      </c>
      <c r="C74" s="20" t="n">
        <v>3</v>
      </c>
      <c r="D74" s="20"/>
      <c r="E74" s="20" t="n">
        <f aca="false">E72+E73</f>
        <v>28462</v>
      </c>
    </row>
    <row r="75" s="1" customFormat="true" ht="21.7" hidden="false" customHeight="false" outlineLevel="0" collapsed="false">
      <c r="A75" s="19"/>
      <c r="B75" s="21" t="s">
        <v>51</v>
      </c>
      <c r="C75" s="20" t="s">
        <v>52</v>
      </c>
      <c r="D75" s="20"/>
      <c r="E75" s="22" t="n">
        <f aca="false">E26+E32+E38+E42+E47+E53+E61+E66+E70+E74</f>
        <v>454193</v>
      </c>
    </row>
    <row r="76" s="1" customFormat="true" ht="21.7" hidden="false" customHeight="false" outlineLevel="0" collapsed="false">
      <c r="A76" s="32"/>
      <c r="B76" s="33"/>
      <c r="C76" s="34"/>
      <c r="D76" s="35"/>
      <c r="E76" s="35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="36" customFormat="true" ht="43.95" hidden="false" customHeight="true" outlineLevel="0" collapsed="false">
      <c r="A77" s="37" t="s">
        <v>53</v>
      </c>
      <c r="B77" s="37"/>
      <c r="C77" s="38"/>
      <c r="D77" s="39" t="s">
        <v>54</v>
      </c>
      <c r="E77" s="3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="1" customFormat="true" ht="21.7" hidden="false" customHeight="false" outlineLevel="0" collapsed="false">
      <c r="B78" s="40"/>
      <c r="C78" s="41"/>
      <c r="D78" s="42"/>
      <c r="E78" s="42" t="s">
        <v>55</v>
      </c>
    </row>
    <row r="79" s="1" customFormat="true" ht="14.1" hidden="false" customHeight="true" outlineLevel="0" collapsed="false">
      <c r="B79" s="40"/>
      <c r="C79" s="41"/>
      <c r="D79" s="42"/>
      <c r="E79" s="42"/>
    </row>
    <row r="80" s="1" customFormat="true" ht="56.55" hidden="false" customHeight="true" outlineLevel="0" collapsed="false">
      <c r="A80" s="43" t="s">
        <v>56</v>
      </c>
      <c r="B80" s="43"/>
      <c r="C80" s="41"/>
      <c r="D80" s="44" t="s">
        <v>57</v>
      </c>
      <c r="E80" s="44"/>
    </row>
    <row r="81" s="1" customFormat="true" ht="21.7" hidden="false" customHeight="false" outlineLevel="0" collapsed="false">
      <c r="A81" s="45"/>
      <c r="B81" s="46"/>
      <c r="C81" s="41"/>
      <c r="D81" s="41"/>
      <c r="E81" s="41"/>
    </row>
    <row r="82" customFormat="false" ht="39.25" hidden="false" customHeight="true" outlineLevel="0" collapsed="false">
      <c r="A82" s="43" t="s">
        <v>58</v>
      </c>
      <c r="B82" s="43"/>
      <c r="C82" s="41"/>
      <c r="D82" s="44" t="s">
        <v>59</v>
      </c>
      <c r="E82" s="44"/>
    </row>
    <row r="83" customFormat="false" ht="39.25" hidden="false" customHeight="true" outlineLevel="0" collapsed="false">
      <c r="A83" s="43"/>
      <c r="B83" s="43"/>
      <c r="C83" s="41"/>
      <c r="D83" s="44"/>
      <c r="E83" s="44"/>
    </row>
  </sheetData>
  <mergeCells count="30">
    <mergeCell ref="C2:E2"/>
    <mergeCell ref="C3:E3"/>
    <mergeCell ref="C4:E4"/>
    <mergeCell ref="C6:E6"/>
    <mergeCell ref="C7:F7"/>
    <mergeCell ref="C8:F8"/>
    <mergeCell ref="C9:F9"/>
    <mergeCell ref="C10:F10"/>
    <mergeCell ref="C11:E11"/>
    <mergeCell ref="C12:E12"/>
    <mergeCell ref="C13:E13"/>
    <mergeCell ref="B15:E15"/>
    <mergeCell ref="A16:E16"/>
    <mergeCell ref="A17:E17"/>
    <mergeCell ref="A27:E27"/>
    <mergeCell ref="A33:E33"/>
    <mergeCell ref="A39:E39"/>
    <mergeCell ref="A43:E43"/>
    <mergeCell ref="A48:E48"/>
    <mergeCell ref="A54:E54"/>
    <mergeCell ref="A58:E58"/>
    <mergeCell ref="A62:E62"/>
    <mergeCell ref="A67:E67"/>
    <mergeCell ref="B71:C71"/>
    <mergeCell ref="A77:B77"/>
    <mergeCell ref="D77:E77"/>
    <mergeCell ref="A80:B80"/>
    <mergeCell ref="D80:E80"/>
    <mergeCell ref="A82:B82"/>
    <mergeCell ref="D82:E82"/>
  </mergeCells>
  <printOptions headings="false" gridLines="false" gridLinesSet="true" horizontalCentered="false" verticalCentered="false"/>
  <pageMargins left="1.37777777777778" right="0.279861111111111" top="0.590277777777778" bottom="0.75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colBreaks count="1" manualBreakCount="1">
    <brk id="6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2024-05-09T11:24:58Z</dcterms:created>
  <dc:creator/>
  <dc:description/>
  <dc:language>uk-UA</dc:language>
  <cp:lastModifiedBy/>
  <cp:lastPrinted>2025-12-22T10:47:37Z</cp:lastPrinted>
  <dcterms:modified xsi:type="dcterms:W3CDTF">2026-01-15T17:24:22Z</dcterms:modified>
  <cp:revision>219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1033-10.1.0.5785</vt:lpwstr>
  </property>
</Properties>
</file>